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2460" activeTab="0"/>
  </bookViews>
  <sheets>
    <sheet name="キッズ月間(昼)" sheetId="1" r:id="rId1"/>
    <sheet name="月間(離乳)" sheetId="2" r:id="rId2"/>
  </sheets>
  <externalReferences>
    <externalReference r:id="rId5"/>
  </externalReferences>
  <definedNames>
    <definedName name="_xlnm.Print_Area" localSheetId="0">'キッズ月間(昼)'!$A$1:$Y$88</definedName>
    <definedName name="_xlnm.Print_Area" localSheetId="1">'月間(離乳)'!$A$1:$P$69</definedName>
  </definedNames>
  <calcPr fullCalcOnLoad="1"/>
</workbook>
</file>

<file path=xl/sharedStrings.xml><?xml version="1.0" encoding="utf-8"?>
<sst xmlns="http://schemas.openxmlformats.org/spreadsheetml/2006/main" count="1372" uniqueCount="304">
  <si>
    <t>キッズ</t>
  </si>
  <si>
    <t>昼食</t>
  </si>
  <si>
    <t>３色食品群</t>
  </si>
  <si>
    <t>3～5歳栄養価</t>
  </si>
  <si>
    <t>エネルギー</t>
  </si>
  <si>
    <t>1～2歳栄養価</t>
  </si>
  <si>
    <t>熱や力になるもの</t>
  </si>
  <si>
    <t>血や肉や骨に           なるもの</t>
  </si>
  <si>
    <t>体の調子を              整えるもの</t>
  </si>
  <si>
    <r>
      <t xml:space="preserve">アレルギー
</t>
    </r>
    <r>
      <rPr>
        <sz val="5"/>
        <rFont val="ＭＳ Ｐ明朝"/>
        <family val="0"/>
      </rPr>
      <t>（乳・卵・小麦・落花生・そば・えび・かに）</t>
    </r>
  </si>
  <si>
    <t>たんぱく質</t>
  </si>
  <si>
    <t>脂質</t>
  </si>
  <si>
    <t>炭水化物</t>
  </si>
  <si>
    <t>塩分</t>
  </si>
  <si>
    <t>kcal</t>
  </si>
  <si>
    <t>ｇ</t>
  </si>
  <si>
    <t>g</t>
  </si>
  <si>
    <t>年齢</t>
  </si>
  <si>
    <t>給与栄養目標量</t>
  </si>
  <si>
    <t>当月平均給与栄養量</t>
  </si>
  <si>
    <t>ｴﾈﾙｷﾞｰ/たんぱく質/脂質/炭水化物/塩分</t>
  </si>
  <si>
    <t>エネルギーkcal</t>
  </si>
  <si>
    <t>たんぱく質ｇ</t>
  </si>
  <si>
    <t>脂質ｇ</t>
  </si>
  <si>
    <t>炭水化物ｇ</t>
  </si>
  <si>
    <t>塩分ｇ</t>
  </si>
  <si>
    <t>3～5</t>
  </si>
  <si>
    <t>歳</t>
  </si>
  <si>
    <t>390/16.1/10.8/57.0/1.2未満</t>
  </si>
  <si>
    <t>1～2</t>
  </si>
  <si>
    <t>285/11.8/7.9/41.7/0.9未満</t>
  </si>
  <si>
    <t>※３色食品群は食品中に含まれる栄養素を見た目で分かりやすくする為の目安です。
　香辛料や正油・みそなどの調味料は３色食品群に分類されない為、記載しておりません。</t>
  </si>
  <si>
    <t>※調味料のアレルギー表示は弊社でお届けしたものに限ります。また、アレルギーの詳細は「予定献立表」でご確認下さい。</t>
  </si>
  <si>
    <t>※都合により、献立を変更する場合がございます。</t>
  </si>
  <si>
    <t>木</t>
  </si>
  <si>
    <t>金</t>
  </si>
  <si>
    <t>土</t>
  </si>
  <si>
    <t>日</t>
  </si>
  <si>
    <t>月</t>
  </si>
  <si>
    <t>火</t>
  </si>
  <si>
    <t>水</t>
  </si>
  <si>
    <t>お豆腐ハンバーグ</t>
  </si>
  <si>
    <t>フルーツ（柿）</t>
  </si>
  <si>
    <t>ご飯・砂糖・パン粉・油・花ふ</t>
  </si>
  <si>
    <t>油揚げ・ミートボール・鶏肉・豆腐</t>
  </si>
  <si>
    <t>しめじ・枝豆・のり・玉ねぎ・キャベツ・トマト・大根・柿</t>
  </si>
  <si>
    <t>小麦</t>
  </si>
  <si>
    <t>くるくるマカロニサラダ</t>
  </si>
  <si>
    <t>フルーツ（バナナ）</t>
  </si>
  <si>
    <t>ご飯・バター・油・ツイストマカロニ・砂糖・マヨネーズ</t>
  </si>
  <si>
    <t>鶏肉・玉子</t>
  </si>
  <si>
    <t>玉ねぎ・グリンピース・きゅうり・人参・白菜・えのき茸・バナナ</t>
  </si>
  <si>
    <t>乳・卵・小麦</t>
  </si>
  <si>
    <t>白糸タラと野菜のみそ焼き</t>
  </si>
  <si>
    <t>ごぼうとコーンのごまサラダ</t>
  </si>
  <si>
    <t>ご飯・すまし汁</t>
  </si>
  <si>
    <t>ヨーグルト</t>
  </si>
  <si>
    <t>ご飯・小麦粉・油・砂糖・ごま・マヨネーズ・焼ふ</t>
  </si>
  <si>
    <t>シロイトタラ・ヨーグルト</t>
  </si>
  <si>
    <t>キャベツ・万能ねぎ・人参・ごぼう・コーン・玉ねぎ</t>
  </si>
  <si>
    <t>小麦・卵・乳</t>
  </si>
  <si>
    <t>鶏ささみと野菜の煮物</t>
  </si>
  <si>
    <t>彩り三色ソテー</t>
  </si>
  <si>
    <t>納豆ごはん・みそ汁</t>
  </si>
  <si>
    <t>ご飯・片栗粉・油・さつま芋</t>
  </si>
  <si>
    <t>納豆・鶏肉・玉子</t>
  </si>
  <si>
    <t>大根・人参・枝豆・チンゲン菜・パプリカ赤・なめこ</t>
  </si>
  <si>
    <t>小麦・卵</t>
  </si>
  <si>
    <t>豆腐の野菜あんかけ</t>
  </si>
  <si>
    <t>白菜の和風ツナ和え</t>
  </si>
  <si>
    <t>フルーツ（オレンジ）</t>
  </si>
  <si>
    <t>ご飯・ごま油・砂糖・片栗粉</t>
  </si>
  <si>
    <t>豆腐・豚肉・ツナフレーク缶</t>
  </si>
  <si>
    <t>小松菜・玉ねぎ・人参・白菜・ワカメ・長ねぎ・オレンジ</t>
  </si>
  <si>
    <t>なし　※18・小麦</t>
  </si>
  <si>
    <t>ポテトサラダ</t>
  </si>
  <si>
    <t>ハヤシライス</t>
  </si>
  <si>
    <t>フルーツ（パイン缶）</t>
  </si>
  <si>
    <t>ご飯・油・砂糖・じゃが芋・マヨネーズ</t>
  </si>
  <si>
    <t>豚肉</t>
  </si>
  <si>
    <t>玉ねぎ・カットトマトパック・グリンピース・きゅうり・人参・パイナップル缶</t>
  </si>
  <si>
    <t>秋鮭とほうれん草のグラタン風</t>
  </si>
  <si>
    <t>かぼちゃの塩バター煮</t>
  </si>
  <si>
    <t>ご飯・スープ</t>
  </si>
  <si>
    <t>フルーツ（りんご）</t>
  </si>
  <si>
    <t>ご飯・バター・小麦粉・パン粉・油・砂糖</t>
  </si>
  <si>
    <t>秋鮭・豆乳</t>
  </si>
  <si>
    <t>玉ねぎ・ほうれん草・かぼちゃ・もやし・人参・りんご</t>
  </si>
  <si>
    <t>乳・小麦</t>
  </si>
  <si>
    <t>スパゲッティミートソース</t>
  </si>
  <si>
    <t>ツナサラダ</t>
  </si>
  <si>
    <t>スープ</t>
  </si>
  <si>
    <t>スパゲッティ・バター・油・小麦粉・砂糖・マヨネーズ</t>
  </si>
  <si>
    <t>豚肉・ツナフレーク缶・玉子</t>
  </si>
  <si>
    <t>玉ねぎ・人参・グリンピース・キャベツ・大根・コーン</t>
  </si>
  <si>
    <t>小麦・乳・卵</t>
  </si>
  <si>
    <t>助宗タラの竜田揚げ</t>
  </si>
  <si>
    <t>もやしと人参のサラダ</t>
  </si>
  <si>
    <t>ご飯・片栗粉・油・じゃが芋・ごま・砂糖・ごま油</t>
  </si>
  <si>
    <t>スケソウタラ・油揚げ</t>
  </si>
  <si>
    <t>生姜・あおさ粉・もやし・人参・ワカメ・バナナ</t>
  </si>
  <si>
    <t>小麦　※18・小麦</t>
  </si>
  <si>
    <t>中華うま煮丼</t>
  </si>
  <si>
    <t>春雨サラダ</t>
  </si>
  <si>
    <t>中華スープ</t>
  </si>
  <si>
    <t>フルーツ(りんご)</t>
  </si>
  <si>
    <t>ご飯・片栗粉・ごま油・砂糖・春雨</t>
  </si>
  <si>
    <t>鶏肉</t>
  </si>
  <si>
    <t>白菜・長ねぎ・人参・枝豆・水菜・パプリカ赤・玉ねぎ・しめじ・りんご</t>
  </si>
  <si>
    <t>黄金カレイの甘辛煮</t>
  </si>
  <si>
    <t>鶏レバーのかりん揚げ</t>
  </si>
  <si>
    <t>ご飯・みそ汁</t>
  </si>
  <si>
    <t>ご飯・砂糖・ごま・片栗粉・油・花ふ</t>
  </si>
  <si>
    <t>カレイ・鶏レバー・玉子</t>
  </si>
  <si>
    <t>生姜・大根・人参・キャベツ・柿</t>
  </si>
  <si>
    <t>クリームシチュー</t>
  </si>
  <si>
    <t>まめサラダ</t>
  </si>
  <si>
    <t>コーンピラフ</t>
  </si>
  <si>
    <t>ご飯・バター・じゃが芋・油・砂糖・マヨネーズ</t>
  </si>
  <si>
    <t>鶏肉・牛乳・大豆</t>
  </si>
  <si>
    <t>コーン・玉ねぎ・人参・パセリ・トマト・きゅうり・オレンジ</t>
  </si>
  <si>
    <t>乳・小麦・卵</t>
  </si>
  <si>
    <t>カラスカレイと秋野菜の甘辛揚げ</t>
  </si>
  <si>
    <t>三色和え</t>
  </si>
  <si>
    <t>ご飯・片栗粉・油・砂糖・ごま・さつま芋</t>
  </si>
  <si>
    <t>カラスカレイ・玉子・豆腐</t>
  </si>
  <si>
    <t>れんこん・キャベツ・人参・ワカメ・りんご</t>
  </si>
  <si>
    <t>カレーうどん</t>
  </si>
  <si>
    <t>厚揚げと大根の煮物</t>
  </si>
  <si>
    <t>うどん・油・砂糖・片栗粉</t>
  </si>
  <si>
    <t>豚肉・厚揚げ</t>
  </si>
  <si>
    <t>玉ねぎ・万能ねぎ・大根・小松菜・人参・バナナ</t>
  </si>
  <si>
    <t>小麦　※14・小麦</t>
  </si>
  <si>
    <t>ご飯・砂糖・パン粉・油・バター・花ふ</t>
  </si>
  <si>
    <t>ツナフレーク缶・鶏肉・豆腐</t>
  </si>
  <si>
    <t>きゅうり・コーン・玉ねぎ・人参・枝豆・キャベツ・トマト・大根・柿</t>
  </si>
  <si>
    <t>小麦・乳</t>
  </si>
  <si>
    <t>豚肉のケチャップスパゲティー</t>
  </si>
  <si>
    <t>かぶと人参のサラダ</t>
  </si>
  <si>
    <t>フルーツ（黄桃缶）</t>
  </si>
  <si>
    <t>生姜・あおさ粉・かぶ・人参・ワカメ・黄桃缶</t>
  </si>
  <si>
    <t>白菜・長ねぎ・人参・枝豆・アスパラ・赤ピーマン・玉ねぎ・チンゲン菜・りんご</t>
  </si>
  <si>
    <t>生姜・大根・人参・キャベツ・パイナップル缶</t>
  </si>
  <si>
    <t>フルーツ（みかん缶）</t>
  </si>
  <si>
    <t>コーン・玉ねぎ・人参・グリンピース・ブロッコリー・赤ピーマン・みかん缶</t>
  </si>
  <si>
    <t>キャベツとコーンのサラダ</t>
  </si>
  <si>
    <t>ご飯・パン粉・油・砂糖・花ふ</t>
  </si>
  <si>
    <t>鶏肉・豆腐</t>
  </si>
  <si>
    <t>玉ねぎ・トマト・キャベツ・人参・コーン・大根・柿</t>
  </si>
  <si>
    <t>※18　本製品で使用している海苔は、えび・かにの生息域で採取しています。</t>
  </si>
  <si>
    <t>オレンジ</t>
  </si>
  <si>
    <t>みそ汁</t>
  </si>
  <si>
    <t>離乳食</t>
  </si>
  <si>
    <t>曜日</t>
  </si>
  <si>
    <t>初期（5～6ヶ月）</t>
  </si>
  <si>
    <t>中期（7～8ヶ月）</t>
  </si>
  <si>
    <t>後期（9～11ヶ月）</t>
  </si>
  <si>
    <t>昼</t>
  </si>
  <si>
    <t>夕</t>
  </si>
  <si>
    <t>豆腐ペースト</t>
  </si>
  <si>
    <t>玉ねぎペースト</t>
  </si>
  <si>
    <t>キャベツペースト</t>
  </si>
  <si>
    <t>トマトペースト</t>
  </si>
  <si>
    <t>かゆペースト</t>
  </si>
  <si>
    <t>チンゲン菜ペースト</t>
  </si>
  <si>
    <t>ブロッコリーペースト</t>
  </si>
  <si>
    <t>かゆ・人参ペースト</t>
  </si>
  <si>
    <t>玉ねぎ・かぼちゃペースト</t>
  </si>
  <si>
    <t>人参ペースト</t>
  </si>
  <si>
    <t>白菜ペースト</t>
  </si>
  <si>
    <t>バナナペースト</t>
  </si>
  <si>
    <t>スケソウタラペースト</t>
  </si>
  <si>
    <t>さつま芋ペースト</t>
  </si>
  <si>
    <t>かゆ・玉ねぎペースト</t>
  </si>
  <si>
    <t>大根ペースト</t>
  </si>
  <si>
    <t>かゆ・トマトペースト</t>
  </si>
  <si>
    <t>小松菜ペースト</t>
  </si>
  <si>
    <t>かゆ・人参ペースト</t>
  </si>
  <si>
    <t>豆腐・白菜ペースト</t>
  </si>
  <si>
    <t>かゆ・かぼちゃペースト</t>
  </si>
  <si>
    <t>じゃが芋ペースト</t>
  </si>
  <si>
    <t>ほうれん草ペースト</t>
  </si>
  <si>
    <t>かゆ・かぼちゃペースト</t>
  </si>
  <si>
    <t>玉ねぎ・人参ペースト</t>
  </si>
  <si>
    <t>かゆ・豆腐ペースト</t>
  </si>
  <si>
    <t>りんごペースト</t>
  </si>
  <si>
    <t>かゆ・キャベツペースト</t>
  </si>
  <si>
    <t>玉ねぎ・かぼちゃペースト</t>
  </si>
  <si>
    <t>かぼちゃペースト</t>
  </si>
  <si>
    <t>うどん・人参ペースト</t>
  </si>
  <si>
    <t>かゆ・白菜ペースト</t>
  </si>
  <si>
    <t>かゆ・玉ねぎペースト</t>
  </si>
  <si>
    <t>すまし汁</t>
  </si>
  <si>
    <t>かゆ</t>
  </si>
  <si>
    <t>みそ汁・フルーツ(りんご)</t>
  </si>
  <si>
    <t>すまし汁・フルーツ（オレンジ）</t>
  </si>
  <si>
    <t>スープ・フルーツ（りんご）</t>
  </si>
  <si>
    <t>みそ汁・フルーツ（バナナ）</t>
  </si>
  <si>
    <t>みそ汁・フルーツ（柿）</t>
  </si>
  <si>
    <t>すまし汁・フルーツ(りんご)</t>
  </si>
  <si>
    <t>かゆ</t>
  </si>
  <si>
    <t>鶏肉と豆腐のトマト煮</t>
  </si>
  <si>
    <t>すまし汁</t>
  </si>
  <si>
    <t>豚肉と野菜のくたくた煮</t>
  </si>
  <si>
    <t>ブロッコリーと人参のサラダ</t>
  </si>
  <si>
    <t>鶏肉と玉ねぎの玉子とじ</t>
  </si>
  <si>
    <t>人参かゆ</t>
  </si>
  <si>
    <t>助宗タラとさつま芋のほくほく煮</t>
  </si>
  <si>
    <t>白糸タラとキャベツのみそ煮</t>
  </si>
  <si>
    <t>ヨーグルト</t>
  </si>
  <si>
    <t>高野豆腐と豚肉の豆乳煮</t>
  </si>
  <si>
    <t>大根とトマトのサラダ</t>
  </si>
  <si>
    <t>鶏ささみと大根の煮物</t>
  </si>
  <si>
    <t>チンゲン菜の玉子とじ</t>
  </si>
  <si>
    <t>黄金カレイのトマト煮</t>
  </si>
  <si>
    <t>鶏レバーのやわらか煮</t>
  </si>
  <si>
    <t>豆腐と豚肉のやわらか煮</t>
  </si>
  <si>
    <t>白菜のだし煮</t>
  </si>
  <si>
    <t>鶏肉と野菜のコトコト</t>
  </si>
  <si>
    <t>キャベツと玉子の和風和え</t>
  </si>
  <si>
    <t>豚肉のトマト煮</t>
  </si>
  <si>
    <t>ポテトサラダ</t>
  </si>
  <si>
    <t>くたくたそうめんの玉子とじ</t>
  </si>
  <si>
    <t>大豆とさつま芋のマッシュ</t>
  </si>
  <si>
    <t>秋鮭とほうれん草の豆乳煮</t>
  </si>
  <si>
    <t>かぼちゃのマッシュ</t>
  </si>
  <si>
    <t>鶏肉の玉子とじ</t>
  </si>
  <si>
    <t>野菜のだし煮・みそ汁</t>
  </si>
  <si>
    <t>豚肉と野菜のやわらか煮</t>
  </si>
  <si>
    <t>キャベツの玉子とじ</t>
  </si>
  <si>
    <t>スープ</t>
  </si>
  <si>
    <t>白糸タラのみそ煮</t>
  </si>
  <si>
    <t>鶏肉と小松菜のだし煮</t>
  </si>
  <si>
    <t>助宗タラとじゃが芋のホクホク煮</t>
  </si>
  <si>
    <t>茹で野菜</t>
  </si>
  <si>
    <t>鶏肉と白菜のくたくた煮</t>
  </si>
  <si>
    <t>野菜の玉子とじ</t>
  </si>
  <si>
    <t>大豆と人参のサラダ</t>
  </si>
  <si>
    <t>黄金カレイと野菜のコトコト煮</t>
  </si>
  <si>
    <t>鶏レバーとキャベツのやわらか煮</t>
  </si>
  <si>
    <t>豚肉と玉ねぎのくたくた煮</t>
  </si>
  <si>
    <t>豆腐と野菜のとろとろ煮</t>
  </si>
  <si>
    <t>鶏肉と野菜のミルク煮</t>
  </si>
  <si>
    <t>秋鮭と小松菜のくたくた煮</t>
  </si>
  <si>
    <t>白菜サラダ</t>
  </si>
  <si>
    <t>豚汁</t>
  </si>
  <si>
    <t>カラスカレイと野菜のほくほく煮</t>
  </si>
  <si>
    <t>鶏肉と人参のやわらか煮</t>
  </si>
  <si>
    <t>かぼちゃのだし煮</t>
  </si>
  <si>
    <t>豚肉と玉ねぎのくたくたうどん</t>
  </si>
  <si>
    <t>野菜のだし煮</t>
  </si>
  <si>
    <t>大豆と野菜のトマト煮</t>
  </si>
  <si>
    <t>白菜とわかめのだし煮</t>
  </si>
  <si>
    <t>きゅうりと人参のサラダ・スープ</t>
  </si>
  <si>
    <t>豚肉と野菜のだし煮</t>
  </si>
  <si>
    <t>きゅうりのサラダ</t>
  </si>
  <si>
    <t>野菜のやわらか煮</t>
  </si>
  <si>
    <t>さつま芋のマッシュ</t>
  </si>
  <si>
    <t>人参のサラダ</t>
  </si>
  <si>
    <t>キャベツのやわらか煮</t>
  </si>
  <si>
    <t>トマトときゅうりのサラダ</t>
  </si>
  <si>
    <t>野菜のトマト煮</t>
  </si>
  <si>
    <t>かゆ・豆腐・大根ペースト</t>
  </si>
  <si>
    <t>玉ねぎペースト</t>
  </si>
  <si>
    <t>りんごペースト</t>
  </si>
  <si>
    <t>かゆ・人参・豆腐ペースト</t>
  </si>
  <si>
    <t>シロイトタラ・人参ペースト</t>
  </si>
  <si>
    <t>玉ねぎの豆乳煮ペースト</t>
  </si>
  <si>
    <t>かゆ・大根ペースト</t>
  </si>
  <si>
    <t>小松菜・玉ねぎペースト</t>
  </si>
  <si>
    <t>じゃが芋のトマト煮ペースト</t>
  </si>
  <si>
    <t>ソーメンペースト</t>
  </si>
  <si>
    <t>ほうれん草の豆乳煮ペースト</t>
  </si>
  <si>
    <t>シロイトタラ・小松菜ペースト</t>
  </si>
  <si>
    <t>かゆ・人参ペースト</t>
  </si>
  <si>
    <t>かゆ・白菜ペースト</t>
  </si>
  <si>
    <t>かゆ・玉ねぎ・トマトペースト</t>
  </si>
  <si>
    <t>じゃが芋のミルク煮ペースト</t>
  </si>
  <si>
    <t>カラスカレイ・豆腐ペースト</t>
  </si>
  <si>
    <t>さつま芋・キャベツペースト</t>
  </si>
  <si>
    <t>玉ねぎ・小松菜ペースト</t>
  </si>
  <si>
    <t>じゃが芋のトマト煮ペースト</t>
  </si>
  <si>
    <t>すまし汁・フルーツ（柿）</t>
  </si>
  <si>
    <t>みそ汁</t>
  </si>
  <si>
    <t>高野豆腐と豚肉のやわらか煮</t>
  </si>
  <si>
    <t>キャベツと人参のサラダ・すまし汁</t>
  </si>
  <si>
    <t>人参・玉ねぎペースト</t>
  </si>
  <si>
    <t>かぶペースト</t>
  </si>
  <si>
    <t>玉ねぎ・チンゲン菜ペースト</t>
  </si>
  <si>
    <t>ブロッコリーとピーマンのサラダ</t>
  </si>
  <si>
    <t>人参・ブロッコリーペースト</t>
  </si>
  <si>
    <t>大根・インゲンペースト</t>
  </si>
  <si>
    <t>キャベツ・人参ペースト</t>
  </si>
  <si>
    <t>にっこりハンバーグ</t>
  </si>
  <si>
    <t>花ちらし寿司・すまし汁</t>
  </si>
  <si>
    <t>こぎつねご飯・すまし汁</t>
  </si>
  <si>
    <t>ケチャップライスのふわふわ玉子のせ</t>
  </si>
  <si>
    <t>鉄分強化！ふりかけごはん</t>
  </si>
  <si>
    <t>鶏肉と豆腐のとろとろ煮</t>
  </si>
  <si>
    <t>イベント献立</t>
  </si>
  <si>
    <t>15　　　　　　　　　　　　　　　　　　　　　　　　　　　　　　　　　　　　　　　　　　　　　　　　　　　　　　　　　　　　　　　　　　　　　　　　　　　　　　　木</t>
  </si>
  <si>
    <t>※14　この商品は「そば・卵」を含む製品と同じ施設で製造しておりますが、</t>
  </si>
  <si>
    <t>混入を最小限に抑えるように十分に配慮して生産されております。</t>
  </si>
  <si>
    <t>1　　　　　　　　　　　　　　　　　　　　　　　　　　　　　　　　　　　　　　　　　　　　　　　　　　　　　　　　　　　　　　　　　　　　　　　　　　　　　　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</si>
</sst>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8">
    <font>
      <sz val="11"/>
      <color theme="1"/>
      <name val="Calibri"/>
      <family val="0"/>
    </font>
    <font>
      <sz val="11"/>
      <color indexed="8"/>
      <name val="ＭＳ Ｐゴシック"/>
      <family val="0"/>
    </font>
    <font>
      <sz val="11"/>
      <name val="ＭＳ Ｐゴシック"/>
      <family val="0"/>
    </font>
    <font>
      <sz val="11"/>
      <name val="ＭＳ Ｐ明朝"/>
      <family val="0"/>
    </font>
    <font>
      <sz val="6"/>
      <name val="ＭＳ Ｐゴシック"/>
      <family val="0"/>
    </font>
    <font>
      <b/>
      <sz val="11"/>
      <name val="ＭＳ Ｐ明朝"/>
      <family val="0"/>
    </font>
    <font>
      <b/>
      <sz val="18"/>
      <name val="ＭＳ Ｐ明朝"/>
      <family val="0"/>
    </font>
    <font>
      <b/>
      <sz val="36"/>
      <name val="ＭＳ Ｐ明朝"/>
      <family val="0"/>
    </font>
    <font>
      <sz val="5"/>
      <name val="ＭＳ Ｐ明朝"/>
      <family val="0"/>
    </font>
    <font>
      <sz val="10"/>
      <name val="ＭＳ Ｐ明朝"/>
      <family val="0"/>
    </font>
    <font>
      <sz val="9"/>
      <name val="ＭＳ Ｐ明朝"/>
      <family val="0"/>
    </font>
    <font>
      <sz val="9"/>
      <name val="ＭＳ Ｐゴシック"/>
      <family val="0"/>
    </font>
    <font>
      <sz val="10"/>
      <name val="ＭＳ Ｐゴシック"/>
      <family val="0"/>
    </font>
    <font>
      <b/>
      <sz val="12"/>
      <name val="ＭＳ Ｐ明朝"/>
      <family val="0"/>
    </font>
    <font>
      <sz val="8"/>
      <name val="ＭＳ Ｐ明朝"/>
      <family val="0"/>
    </font>
    <font>
      <sz val="11"/>
      <color indexed="9"/>
      <name val="ＭＳ Ｐゴシック"/>
      <family val="0"/>
    </font>
    <font>
      <sz val="18"/>
      <color indexed="54"/>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6"/>
      <color indexed="8"/>
      <name val="ＭＳ Ｐゴシック"/>
      <family val="0"/>
    </font>
    <font>
      <sz val="11"/>
      <color theme="0"/>
      <name val="Calibri"/>
      <family val="0"/>
    </font>
    <font>
      <sz val="11"/>
      <color rgb="FF9C6500"/>
      <name val="Calibri"/>
      <family val="0"/>
    </font>
    <font>
      <sz val="18"/>
      <color theme="3"/>
      <name val="Calibri Light"/>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DFF"/>
        <bgColor indexed="64"/>
      </patternFill>
    </fill>
    <fill>
      <patternFill patternType="solid">
        <fgColor rgb="FFC8FFB7"/>
        <bgColor indexed="64"/>
      </patternFill>
    </fill>
    <fill>
      <patternFill patternType="solid">
        <fgColor rgb="FFC1E6FF"/>
        <bgColor indexed="64"/>
      </patternFill>
    </fill>
    <fill>
      <patternFill patternType="solid">
        <fgColor rgb="FFFFDCB9"/>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thin"/>
      <top>
        <color indexed="63"/>
      </top>
      <bottom style="thin">
        <color indexed="23"/>
      </bottom>
    </border>
    <border>
      <left style="thin"/>
      <right style="thin"/>
      <top style="thin">
        <color indexed="23"/>
      </top>
      <bottom style="thin">
        <color indexed="23"/>
      </bottom>
    </border>
    <border>
      <left style="thin"/>
      <right style="thin"/>
      <top style="thin">
        <color indexed="23"/>
      </top>
      <bottom>
        <color indexed="63"/>
      </bottom>
    </border>
    <border>
      <left style="thin"/>
      <right style="thin"/>
      <top style="thin"/>
      <bottom style="thin">
        <color indexed="55"/>
      </bottom>
    </border>
    <border>
      <left style="thin"/>
      <right style="thin"/>
      <top style="thin">
        <color indexed="55"/>
      </top>
      <bottom style="thin"/>
    </border>
    <border>
      <left style="thin"/>
      <right style="thin"/>
      <top style="thin"/>
      <bottom style="thin">
        <color indexed="23"/>
      </bottom>
    </border>
    <border>
      <left style="thin"/>
      <right style="thin"/>
      <top style="thin">
        <color indexed="2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40" fontId="0" fillId="0" borderId="0" applyFont="0" applyFill="0" applyBorder="0" applyAlignment="0" applyProtection="0"/>
    <xf numFmtId="0" fontId="34" fillId="0" borderId="0" applyNumberFormat="0" applyFill="0" applyBorder="0" applyAlignment="0" applyProtection="0"/>
    <xf numFmtId="0" fontId="35"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4" applyNumberFormat="0" applyAlignment="0" applyProtection="0"/>
    <xf numFmtId="0" fontId="38" fillId="30" borderId="5" applyNumberFormat="0" applyAlignment="0" applyProtection="0"/>
    <xf numFmtId="0" fontId="39" fillId="31" borderId="0" applyNumberFormat="0" applyBorder="0" applyAlignment="0" applyProtection="0"/>
    <xf numFmtId="38" fontId="0" fillId="0" borderId="0" applyFont="0" applyFill="0" applyBorder="0" applyAlignment="0" applyProtection="0"/>
    <xf numFmtId="0" fontId="2" fillId="0" borderId="0">
      <alignment vertical="center"/>
      <protection/>
    </xf>
    <xf numFmtId="0" fontId="2" fillId="0" borderId="0">
      <alignment vertical="center"/>
      <protection/>
    </xf>
    <xf numFmtId="0" fontId="40" fillId="32" borderId="0" applyNumberFormat="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7" fillId="0" borderId="9" applyNumberFormat="0" applyFill="0" applyAlignment="0" applyProtection="0"/>
  </cellStyleXfs>
  <cellXfs count="139">
    <xf numFmtId="0" fontId="0" fillId="0" borderId="0" xfId="0" applyFont="1" applyAlignment="1">
      <alignment vertical="center"/>
    </xf>
    <xf numFmtId="0" fontId="3" fillId="0" borderId="0" xfId="50" applyFont="1" applyFill="1" applyAlignment="1">
      <alignment horizontal="center" vertical="center"/>
      <protection/>
    </xf>
    <xf numFmtId="0" fontId="3" fillId="0" borderId="0" xfId="50" applyFont="1" applyFill="1">
      <alignment vertical="center"/>
      <protection/>
    </xf>
    <xf numFmtId="176" fontId="3" fillId="0" borderId="0" xfId="50" applyNumberFormat="1" applyFont="1" applyFill="1">
      <alignment vertical="center"/>
      <protection/>
    </xf>
    <xf numFmtId="0" fontId="3" fillId="0" borderId="0" xfId="50" applyFont="1" applyFill="1" applyBorder="1">
      <alignment vertical="center"/>
      <protection/>
    </xf>
    <xf numFmtId="0" fontId="3" fillId="0" borderId="10" xfId="50" applyFont="1" applyFill="1" applyBorder="1" applyAlignment="1">
      <alignment horizontal="center" vertical="center"/>
      <protection/>
    </xf>
    <xf numFmtId="0" fontId="3" fillId="0" borderId="10" xfId="51" applyFont="1" applyFill="1" applyBorder="1" applyAlignment="1">
      <alignment vertical="center"/>
      <protection/>
    </xf>
    <xf numFmtId="0" fontId="3" fillId="0" borderId="10" xfId="50" applyFont="1" applyFill="1" applyBorder="1" applyAlignment="1">
      <alignment horizontal="center" vertical="center" shrinkToFit="1"/>
      <protection/>
    </xf>
    <xf numFmtId="0" fontId="3" fillId="0" borderId="0" xfId="50" applyFont="1" applyFill="1" applyBorder="1" applyAlignment="1">
      <alignment horizontal="center" vertical="center" shrinkToFit="1"/>
      <protection/>
    </xf>
    <xf numFmtId="0" fontId="9" fillId="0" borderId="10" xfId="50" applyFont="1" applyFill="1" applyBorder="1" applyAlignment="1">
      <alignment horizontal="center" vertical="center"/>
      <protection/>
    </xf>
    <xf numFmtId="0" fontId="9" fillId="0" borderId="11" xfId="50" applyFont="1" applyFill="1" applyBorder="1">
      <alignment vertical="center"/>
      <protection/>
    </xf>
    <xf numFmtId="0" fontId="10" fillId="0" borderId="10" xfId="50" applyFont="1" applyFill="1" applyBorder="1" applyAlignment="1">
      <alignment horizontal="left" vertical="top" wrapText="1"/>
      <protection/>
    </xf>
    <xf numFmtId="177" fontId="9" fillId="0" borderId="11" xfId="50" applyNumberFormat="1" applyFont="1" applyFill="1" applyBorder="1">
      <alignment vertical="center"/>
      <protection/>
    </xf>
    <xf numFmtId="0" fontId="9" fillId="0" borderId="11" xfId="50" applyFont="1" applyFill="1" applyBorder="1" applyAlignment="1">
      <alignment horizontal="left" vertical="center"/>
      <protection/>
    </xf>
    <xf numFmtId="0" fontId="9" fillId="0" borderId="0" xfId="50" applyFont="1" applyFill="1" applyBorder="1" applyAlignment="1">
      <alignment horizontal="left" vertical="center"/>
      <protection/>
    </xf>
    <xf numFmtId="0" fontId="9" fillId="0" borderId="12" xfId="50" applyFont="1" applyFill="1" applyBorder="1">
      <alignment vertical="center"/>
      <protection/>
    </xf>
    <xf numFmtId="176" fontId="9" fillId="0" borderId="12" xfId="50" applyNumberFormat="1" applyFont="1" applyFill="1" applyBorder="1">
      <alignment vertical="center"/>
      <protection/>
    </xf>
    <xf numFmtId="0" fontId="9" fillId="0" borderId="12" xfId="50" applyFont="1" applyFill="1" applyBorder="1" applyAlignment="1">
      <alignment vertical="center"/>
      <protection/>
    </xf>
    <xf numFmtId="0" fontId="9" fillId="0" borderId="0" xfId="50" applyFont="1" applyFill="1" applyBorder="1" applyAlignment="1">
      <alignment vertical="center"/>
      <protection/>
    </xf>
    <xf numFmtId="0" fontId="11" fillId="0" borderId="10" xfId="50" applyFont="1" applyFill="1" applyBorder="1" applyAlignment="1">
      <alignment horizontal="left" vertical="top" wrapText="1"/>
      <protection/>
    </xf>
    <xf numFmtId="0" fontId="9" fillId="0" borderId="13" xfId="50" applyFont="1" applyFill="1" applyBorder="1">
      <alignment vertical="center"/>
      <protection/>
    </xf>
    <xf numFmtId="176" fontId="9" fillId="0" borderId="13" xfId="50" applyNumberFormat="1" applyFont="1" applyFill="1" applyBorder="1">
      <alignment vertical="center"/>
      <protection/>
    </xf>
    <xf numFmtId="0" fontId="9" fillId="0" borderId="13" xfId="50" applyFont="1" applyFill="1" applyBorder="1" applyAlignment="1">
      <alignment vertical="center"/>
      <protection/>
    </xf>
    <xf numFmtId="0" fontId="9" fillId="0" borderId="0" xfId="50" applyFont="1" applyFill="1" applyBorder="1">
      <alignment vertical="center"/>
      <protection/>
    </xf>
    <xf numFmtId="0" fontId="9" fillId="0" borderId="10" xfId="50" applyFont="1" applyFill="1" applyBorder="1" applyAlignment="1">
      <alignment horizontal="center" vertical="center" shrinkToFit="1"/>
      <protection/>
    </xf>
    <xf numFmtId="0" fontId="9" fillId="0" borderId="14" xfId="50" applyFont="1" applyFill="1" applyBorder="1" applyAlignment="1">
      <alignment horizontal="center" vertical="center"/>
      <protection/>
    </xf>
    <xf numFmtId="0" fontId="3" fillId="0" borderId="0" xfId="50" applyFont="1" applyFill="1" applyBorder="1" applyAlignment="1">
      <alignment vertical="center"/>
      <protection/>
    </xf>
    <xf numFmtId="0" fontId="3" fillId="0" borderId="0" xfId="50" applyFont="1" applyFill="1" applyBorder="1" applyAlignment="1">
      <alignment horizontal="center" vertical="center"/>
      <protection/>
    </xf>
    <xf numFmtId="0" fontId="9" fillId="0" borderId="15" xfId="50" applyFont="1" applyFill="1" applyBorder="1">
      <alignment vertical="center"/>
      <protection/>
    </xf>
    <xf numFmtId="0" fontId="9" fillId="0" borderId="10" xfId="51" applyFont="1" applyFill="1" applyBorder="1" applyAlignment="1">
      <alignment horizontal="center" vertical="center" shrinkToFit="1"/>
      <protection/>
    </xf>
    <xf numFmtId="177" fontId="9" fillId="0" borderId="10" xfId="50" applyNumberFormat="1" applyFont="1" applyFill="1" applyBorder="1" applyAlignment="1">
      <alignment horizontal="center" vertical="center"/>
      <protection/>
    </xf>
    <xf numFmtId="176" fontId="9" fillId="0" borderId="10" xfId="50" applyNumberFormat="1" applyFont="1" applyFill="1" applyBorder="1" applyAlignment="1">
      <alignment horizontal="center" vertical="center"/>
      <protection/>
    </xf>
    <xf numFmtId="176" fontId="3" fillId="0" borderId="0" xfId="50" applyNumberFormat="1" applyFont="1" applyFill="1" applyBorder="1" applyAlignment="1">
      <alignment vertical="center"/>
      <protection/>
    </xf>
    <xf numFmtId="176" fontId="3" fillId="0" borderId="0" xfId="50" applyNumberFormat="1" applyFont="1" applyFill="1" applyBorder="1">
      <alignment vertical="center"/>
      <protection/>
    </xf>
    <xf numFmtId="0" fontId="3" fillId="0" borderId="16" xfId="50" applyFont="1" applyFill="1" applyBorder="1" applyAlignment="1">
      <alignment horizontal="center" vertical="center"/>
      <protection/>
    </xf>
    <xf numFmtId="0" fontId="3" fillId="0" borderId="16" xfId="50" applyFont="1" applyFill="1" applyBorder="1">
      <alignment vertical="center"/>
      <protection/>
    </xf>
    <xf numFmtId="0" fontId="3" fillId="0" borderId="16" xfId="50" applyFont="1" applyFill="1" applyBorder="1" applyAlignment="1">
      <alignment horizontal="center" vertical="center" shrinkToFit="1"/>
      <protection/>
    </xf>
    <xf numFmtId="177" fontId="3" fillId="0" borderId="16" xfId="50" applyNumberFormat="1" applyFont="1" applyFill="1" applyBorder="1" applyAlignment="1">
      <alignment horizontal="center" vertical="center"/>
      <protection/>
    </xf>
    <xf numFmtId="176" fontId="3" fillId="0" borderId="16" xfId="50" applyNumberFormat="1" applyFont="1" applyFill="1" applyBorder="1" applyAlignment="1">
      <alignment horizontal="center" vertical="center"/>
      <protection/>
    </xf>
    <xf numFmtId="0" fontId="9" fillId="0" borderId="0" xfId="50" applyFont="1" applyFill="1" applyBorder="1" applyAlignment="1">
      <alignment horizontal="center" vertical="center"/>
      <protection/>
    </xf>
    <xf numFmtId="0" fontId="9" fillId="0" borderId="0" xfId="50" applyFont="1" applyFill="1" applyBorder="1" applyAlignment="1">
      <alignment horizontal="left" vertical="top"/>
      <protection/>
    </xf>
    <xf numFmtId="176" fontId="9" fillId="0" borderId="0" xfId="50" applyNumberFormat="1" applyFont="1" applyFill="1" applyBorder="1" applyAlignment="1">
      <alignment vertical="center"/>
      <protection/>
    </xf>
    <xf numFmtId="0" fontId="3" fillId="0" borderId="0" xfId="50" applyFont="1" applyFill="1" applyBorder="1" applyAlignment="1">
      <alignment horizontal="left" vertical="center" wrapText="1"/>
      <protection/>
    </xf>
    <xf numFmtId="0" fontId="3" fillId="0" borderId="0" xfId="50" applyFont="1" applyFill="1" applyBorder="1" applyAlignment="1">
      <alignment horizontal="left" vertical="center"/>
      <protection/>
    </xf>
    <xf numFmtId="0" fontId="3" fillId="0" borderId="0" xfId="50" applyFont="1" applyFill="1" applyAlignment="1">
      <alignment horizontal="left" vertical="center"/>
      <protection/>
    </xf>
    <xf numFmtId="0" fontId="10" fillId="0" borderId="11" xfId="50" applyFont="1" applyFill="1" applyBorder="1" applyAlignment="1">
      <alignment horizontal="left" vertical="top" wrapText="1"/>
      <protection/>
    </xf>
    <xf numFmtId="176" fontId="9" fillId="0" borderId="0" xfId="50" applyNumberFormat="1" applyFont="1" applyFill="1" applyBorder="1">
      <alignment vertical="center"/>
      <protection/>
    </xf>
    <xf numFmtId="0" fontId="9" fillId="0" borderId="16" xfId="50" applyFont="1" applyFill="1" applyBorder="1" applyAlignment="1">
      <alignment horizontal="left" vertical="center"/>
      <protection/>
    </xf>
    <xf numFmtId="177" fontId="9" fillId="0" borderId="16" xfId="50" applyNumberFormat="1" applyFont="1" applyFill="1" applyBorder="1">
      <alignment vertical="center"/>
      <protection/>
    </xf>
    <xf numFmtId="0" fontId="10" fillId="0" borderId="0" xfId="50" applyFont="1" applyBorder="1" applyAlignment="1">
      <alignment horizontal="left" vertical="top" wrapText="1"/>
      <protection/>
    </xf>
    <xf numFmtId="0" fontId="10" fillId="0" borderId="0" xfId="50" applyFont="1" applyBorder="1" applyAlignment="1">
      <alignment vertical="top" wrapText="1"/>
      <protection/>
    </xf>
    <xf numFmtId="0" fontId="10" fillId="0" borderId="0" xfId="51" applyFont="1" applyFill="1" applyBorder="1" applyAlignment="1">
      <alignment vertical="top" wrapText="1"/>
      <protection/>
    </xf>
    <xf numFmtId="0" fontId="2" fillId="0" borderId="10" xfId="50" applyFill="1" applyBorder="1" applyAlignment="1">
      <alignment horizontal="center" vertical="center"/>
      <protection/>
    </xf>
    <xf numFmtId="0" fontId="3" fillId="0" borderId="17" xfId="50" applyFont="1" applyFill="1" applyBorder="1" applyAlignment="1">
      <alignment horizontal="left" vertical="center" shrinkToFit="1"/>
      <protection/>
    </xf>
    <xf numFmtId="0" fontId="3" fillId="0" borderId="12" xfId="50" applyFont="1" applyFill="1" applyBorder="1" applyAlignment="1">
      <alignment horizontal="left" vertical="center" shrinkToFit="1"/>
      <protection/>
    </xf>
    <xf numFmtId="0" fontId="3" fillId="0" borderId="13" xfId="50" applyFont="1" applyFill="1" applyBorder="1" applyAlignment="1">
      <alignment horizontal="left" vertical="center" shrinkToFit="1"/>
      <protection/>
    </xf>
    <xf numFmtId="0" fontId="3" fillId="0" borderId="18" xfId="50" applyFont="1" applyFill="1" applyBorder="1" applyAlignment="1">
      <alignment horizontal="left" vertical="center" shrinkToFit="1"/>
      <protection/>
    </xf>
    <xf numFmtId="0" fontId="3" fillId="0" borderId="11" xfId="50" applyFont="1" applyFill="1" applyBorder="1" applyAlignment="1">
      <alignment horizontal="left" vertical="center" shrinkToFit="1"/>
      <protection/>
    </xf>
    <xf numFmtId="0" fontId="3" fillId="0" borderId="19" xfId="50" applyFont="1" applyFill="1" applyBorder="1" applyAlignment="1">
      <alignment horizontal="left" vertical="center" shrinkToFit="1"/>
      <protection/>
    </xf>
    <xf numFmtId="0" fontId="3" fillId="0" borderId="0" xfId="50" applyFont="1" applyFill="1" applyAlignment="1">
      <alignment horizontal="center" vertical="center" textRotation="255"/>
      <protection/>
    </xf>
    <xf numFmtId="0" fontId="2" fillId="0" borderId="10" xfId="50" applyFont="1" applyFill="1" applyBorder="1" applyAlignment="1">
      <alignment horizontal="center" vertical="center"/>
      <protection/>
    </xf>
    <xf numFmtId="0" fontId="3" fillId="0" borderId="16" xfId="50" applyFont="1" applyFill="1" applyBorder="1" applyAlignment="1">
      <alignment horizontal="left" vertical="center" shrinkToFit="1"/>
      <protection/>
    </xf>
    <xf numFmtId="0" fontId="3" fillId="0" borderId="0" xfId="50" applyFont="1" applyFill="1" applyBorder="1" applyAlignment="1">
      <alignment horizontal="left" vertical="center" shrinkToFit="1"/>
      <protection/>
    </xf>
    <xf numFmtId="0" fontId="9" fillId="33" borderId="11" xfId="50" applyFont="1" applyFill="1" applyBorder="1">
      <alignment vertical="center"/>
      <protection/>
    </xf>
    <xf numFmtId="0" fontId="9" fillId="33" borderId="12" xfId="50" applyFont="1" applyFill="1" applyBorder="1">
      <alignment vertical="center"/>
      <protection/>
    </xf>
    <xf numFmtId="0" fontId="9" fillId="33" borderId="11" xfId="50" applyFont="1" applyFill="1" applyBorder="1" applyAlignment="1">
      <alignment vertical="center" shrinkToFit="1"/>
      <protection/>
    </xf>
    <xf numFmtId="0" fontId="9" fillId="33" borderId="11" xfId="50" applyFont="1" applyFill="1" applyBorder="1" applyAlignment="1">
      <alignment horizontal="left" vertical="center"/>
      <protection/>
    </xf>
    <xf numFmtId="0" fontId="10" fillId="34" borderId="11" xfId="50" applyFont="1" applyFill="1" applyBorder="1">
      <alignment vertical="center"/>
      <protection/>
    </xf>
    <xf numFmtId="0" fontId="9" fillId="34" borderId="11" xfId="50" applyFont="1" applyFill="1" applyBorder="1">
      <alignment vertical="center"/>
      <protection/>
    </xf>
    <xf numFmtId="0" fontId="9" fillId="34" borderId="11" xfId="50" applyFont="1" applyFill="1" applyBorder="1" applyAlignment="1">
      <alignment horizontal="left" vertical="center"/>
      <protection/>
    </xf>
    <xf numFmtId="0" fontId="14" fillId="28" borderId="12" xfId="50" applyFont="1" applyFill="1" applyBorder="1">
      <alignment vertical="center"/>
      <protection/>
    </xf>
    <xf numFmtId="0" fontId="9" fillId="35" borderId="11" xfId="50" applyFont="1" applyFill="1" applyBorder="1">
      <alignment vertical="center"/>
      <protection/>
    </xf>
    <xf numFmtId="0" fontId="9" fillId="35" borderId="11" xfId="50" applyFont="1" applyFill="1" applyBorder="1" applyAlignment="1">
      <alignment horizontal="left" vertical="center"/>
      <protection/>
    </xf>
    <xf numFmtId="0" fontId="10" fillId="35" borderId="11" xfId="50" applyFont="1" applyFill="1" applyBorder="1" applyAlignment="1">
      <alignment vertical="center" shrinkToFit="1"/>
      <protection/>
    </xf>
    <xf numFmtId="0" fontId="10" fillId="35" borderId="11" xfId="50" applyFont="1" applyFill="1" applyBorder="1">
      <alignment vertical="center"/>
      <protection/>
    </xf>
    <xf numFmtId="0" fontId="9" fillId="35" borderId="11" xfId="50" applyFont="1" applyFill="1" applyBorder="1" applyAlignment="1">
      <alignment vertical="center" shrinkToFit="1"/>
      <protection/>
    </xf>
    <xf numFmtId="0" fontId="9" fillId="36" borderId="11" xfId="50" applyFont="1" applyFill="1" applyBorder="1">
      <alignment vertical="center"/>
      <protection/>
    </xf>
    <xf numFmtId="0" fontId="10" fillId="0" borderId="0" xfId="50" applyFont="1" applyFill="1" applyBorder="1">
      <alignment vertical="center"/>
      <protection/>
    </xf>
    <xf numFmtId="0" fontId="10" fillId="0" borderId="0" xfId="51" applyFont="1" applyFill="1" applyBorder="1" applyAlignment="1">
      <alignment vertical="center"/>
      <protection/>
    </xf>
    <xf numFmtId="0" fontId="5" fillId="0" borderId="10" xfId="50" applyFont="1" applyFill="1" applyBorder="1" applyAlignment="1">
      <alignment horizontal="center" vertical="center" textRotation="255" shrinkToFit="1"/>
      <protection/>
    </xf>
    <xf numFmtId="0" fontId="6" fillId="0" borderId="10" xfId="50" applyFont="1" applyFill="1" applyBorder="1" applyAlignment="1">
      <alignment horizontal="center" vertical="center" textRotation="255"/>
      <protection/>
    </xf>
    <xf numFmtId="0" fontId="7" fillId="0" borderId="10" xfId="50" applyFont="1" applyFill="1" applyBorder="1" applyAlignment="1">
      <alignment horizontal="left" vertical="center"/>
      <protection/>
    </xf>
    <xf numFmtId="0" fontId="3" fillId="0" borderId="10" xfId="50" applyFont="1" applyFill="1" applyBorder="1" applyAlignment="1">
      <alignment horizontal="center" vertical="center"/>
      <protection/>
    </xf>
    <xf numFmtId="0" fontId="3" fillId="0" borderId="10" xfId="50" applyFont="1" applyFill="1" applyBorder="1" applyAlignment="1">
      <alignment horizontal="center" vertical="center" wrapText="1"/>
      <protection/>
    </xf>
    <xf numFmtId="0" fontId="3" fillId="37" borderId="10" xfId="50" applyFont="1" applyFill="1" applyBorder="1" applyAlignment="1">
      <alignment horizontal="center" wrapText="1" shrinkToFit="1"/>
      <protection/>
    </xf>
    <xf numFmtId="0" fontId="3" fillId="38" borderId="10" xfId="50" applyFont="1" applyFill="1" applyBorder="1" applyAlignment="1">
      <alignment horizontal="center" wrapText="1" shrinkToFit="1"/>
      <protection/>
    </xf>
    <xf numFmtId="0" fontId="3" fillId="39" borderId="10" xfId="50" applyFont="1" applyFill="1" applyBorder="1" applyAlignment="1">
      <alignment horizontal="center" wrapText="1" shrinkToFit="1"/>
      <protection/>
    </xf>
    <xf numFmtId="0" fontId="2" fillId="0" borderId="10" xfId="50" applyBorder="1" applyAlignment="1">
      <alignment horizontal="center" wrapText="1" shrinkToFit="1"/>
      <protection/>
    </xf>
    <xf numFmtId="0" fontId="3" fillId="0" borderId="10" xfId="51" applyFont="1" applyBorder="1" applyAlignment="1">
      <alignment horizontal="center" wrapText="1" shrinkToFit="1"/>
      <protection/>
    </xf>
    <xf numFmtId="0" fontId="3" fillId="0" borderId="10" xfId="50" applyFont="1" applyFill="1" applyBorder="1" applyAlignment="1">
      <alignment horizontal="right" vertical="center"/>
      <protection/>
    </xf>
    <xf numFmtId="0" fontId="9" fillId="40" borderId="10" xfId="50" applyFont="1" applyFill="1" applyBorder="1" applyAlignment="1">
      <alignment horizontal="center" vertical="center" wrapText="1"/>
      <protection/>
    </xf>
    <xf numFmtId="0" fontId="9" fillId="40" borderId="10" xfId="50" applyFont="1" applyFill="1" applyBorder="1" applyAlignment="1">
      <alignment vertical="center" wrapText="1"/>
      <protection/>
    </xf>
    <xf numFmtId="0" fontId="9" fillId="40" borderId="10" xfId="50" applyFont="1" applyFill="1" applyBorder="1" applyAlignment="1">
      <alignment horizontal="center" vertical="center" textRotation="255" shrinkToFit="1"/>
      <protection/>
    </xf>
    <xf numFmtId="0" fontId="10" fillId="0" borderId="10" xfId="50" applyFont="1" applyFill="1" applyBorder="1" applyAlignment="1">
      <alignment horizontal="left" vertical="top" wrapText="1"/>
      <protection/>
    </xf>
    <xf numFmtId="0" fontId="10" fillId="0" borderId="10" xfId="51" applyFont="1" applyFill="1" applyBorder="1" applyAlignment="1">
      <alignment horizontal="left" vertical="top" wrapText="1"/>
      <protection/>
    </xf>
    <xf numFmtId="0" fontId="9" fillId="0" borderId="10" xfId="50" applyFont="1" applyFill="1" applyBorder="1" applyAlignment="1">
      <alignment horizontal="center" vertical="center"/>
      <protection/>
    </xf>
    <xf numFmtId="0" fontId="9" fillId="0" borderId="10" xfId="50" applyFont="1" applyFill="1" applyBorder="1" applyAlignment="1">
      <alignment vertical="center"/>
      <protection/>
    </xf>
    <xf numFmtId="0" fontId="11" fillId="0" borderId="10" xfId="50" applyFont="1" applyFill="1" applyBorder="1" applyAlignment="1">
      <alignment horizontal="left" vertical="top" wrapText="1"/>
      <protection/>
    </xf>
    <xf numFmtId="0" fontId="9" fillId="0" borderId="10" xfId="50" applyFont="1" applyFill="1" applyBorder="1" applyAlignment="1">
      <alignment horizontal="center" vertical="center" wrapText="1"/>
      <protection/>
    </xf>
    <xf numFmtId="0" fontId="9" fillId="0" borderId="10" xfId="50" applyFont="1" applyFill="1" applyBorder="1" applyAlignment="1">
      <alignment horizontal="center" vertical="center" textRotation="255" shrinkToFit="1"/>
      <protection/>
    </xf>
    <xf numFmtId="0" fontId="9" fillId="0" borderId="10" xfId="50" applyFont="1" applyFill="1" applyBorder="1" applyAlignment="1">
      <alignment vertical="center" wrapText="1"/>
      <protection/>
    </xf>
    <xf numFmtId="0" fontId="9" fillId="0" borderId="10" xfId="50" applyFont="1" applyFill="1" applyBorder="1" applyAlignment="1">
      <alignment horizontal="center" vertical="center" textRotation="255"/>
      <protection/>
    </xf>
    <xf numFmtId="0" fontId="9" fillId="0" borderId="10" xfId="50" applyFont="1" applyFill="1" applyBorder="1" applyAlignment="1">
      <alignment vertical="center" textRotation="255"/>
      <protection/>
    </xf>
    <xf numFmtId="0" fontId="11" fillId="0" borderId="10" xfId="51" applyFont="1" applyFill="1" applyBorder="1" applyAlignment="1">
      <alignment horizontal="left" vertical="top" wrapText="1"/>
      <protection/>
    </xf>
    <xf numFmtId="0" fontId="9" fillId="0" borderId="16" xfId="50" applyFont="1" applyFill="1" applyBorder="1" applyAlignment="1">
      <alignment horizontal="left" vertical="center" wrapText="1"/>
      <protection/>
    </xf>
    <xf numFmtId="0" fontId="9" fillId="0" borderId="0" xfId="50" applyFont="1" applyFill="1" applyBorder="1" applyAlignment="1">
      <alignment horizontal="left" vertical="center" wrapText="1"/>
      <protection/>
    </xf>
    <xf numFmtId="0" fontId="9" fillId="0" borderId="14" xfId="50" applyFont="1" applyFill="1" applyBorder="1" applyAlignment="1">
      <alignment horizontal="center" vertical="center"/>
      <protection/>
    </xf>
    <xf numFmtId="0" fontId="9" fillId="0" borderId="20" xfId="50" applyFont="1" applyFill="1" applyBorder="1" applyAlignment="1">
      <alignment horizontal="center" vertical="center"/>
      <protection/>
    </xf>
    <xf numFmtId="0" fontId="12" fillId="0" borderId="15" xfId="50" applyFont="1" applyBorder="1" applyAlignment="1">
      <alignment vertical="center"/>
      <protection/>
    </xf>
    <xf numFmtId="0" fontId="9" fillId="0" borderId="11" xfId="50" applyFont="1" applyFill="1" applyBorder="1" applyAlignment="1">
      <alignment horizontal="center" vertical="center" wrapText="1"/>
      <protection/>
    </xf>
    <xf numFmtId="0" fontId="9" fillId="0" borderId="11" xfId="50" applyFont="1" applyFill="1" applyBorder="1" applyAlignment="1">
      <alignment horizontal="center" vertical="center"/>
      <protection/>
    </xf>
    <xf numFmtId="0" fontId="11" fillId="0" borderId="11" xfId="50" applyFont="1" applyFill="1" applyBorder="1" applyAlignment="1">
      <alignment horizontal="left" vertical="top" wrapText="1"/>
      <protection/>
    </xf>
    <xf numFmtId="0" fontId="10" fillId="0" borderId="11" xfId="50" applyFont="1" applyFill="1" applyBorder="1" applyAlignment="1">
      <alignment horizontal="left" vertical="top" wrapText="1"/>
      <protection/>
    </xf>
    <xf numFmtId="0" fontId="11" fillId="0" borderId="11" xfId="51" applyFont="1" applyFill="1" applyBorder="1" applyAlignment="1">
      <alignment horizontal="left" vertical="top" wrapText="1"/>
      <protection/>
    </xf>
    <xf numFmtId="0" fontId="3" fillId="0" borderId="10" xfId="50" applyFont="1" applyFill="1" applyBorder="1" applyAlignment="1">
      <alignment horizontal="center" vertical="center" textRotation="255"/>
      <protection/>
    </xf>
    <xf numFmtId="0" fontId="3" fillId="0" borderId="10" xfId="50" applyFont="1" applyFill="1" applyBorder="1" applyAlignment="1">
      <alignment horizontal="center" vertical="center" shrinkToFit="1"/>
      <protection/>
    </xf>
    <xf numFmtId="0" fontId="3" fillId="0" borderId="12" xfId="50" applyFont="1" applyFill="1" applyBorder="1" applyAlignment="1">
      <alignment horizontal="center" vertical="center"/>
      <protection/>
    </xf>
    <xf numFmtId="0" fontId="3" fillId="0" borderId="21" xfId="50" applyFont="1" applyFill="1" applyBorder="1" applyAlignment="1">
      <alignment horizontal="center" vertical="center"/>
      <protection/>
    </xf>
    <xf numFmtId="0" fontId="3" fillId="0" borderId="22" xfId="50" applyFont="1" applyFill="1" applyBorder="1" applyAlignment="1">
      <alignment horizontal="center" vertical="center"/>
      <protection/>
    </xf>
    <xf numFmtId="0" fontId="3" fillId="0" borderId="23" xfId="50" applyFont="1" applyFill="1" applyBorder="1" applyAlignment="1">
      <alignment horizontal="center" vertical="center"/>
      <protection/>
    </xf>
    <xf numFmtId="0" fontId="3" fillId="0" borderId="24" xfId="50" applyFont="1" applyFill="1" applyBorder="1" applyAlignment="1">
      <alignment horizontal="center" vertical="center"/>
      <protection/>
    </xf>
    <xf numFmtId="0" fontId="3" fillId="0" borderId="25" xfId="50" applyFont="1" applyFill="1" applyBorder="1" applyAlignment="1">
      <alignment vertical="center"/>
      <protection/>
    </xf>
    <xf numFmtId="0" fontId="3" fillId="0" borderId="26" xfId="50" applyFont="1" applyFill="1" applyBorder="1" applyAlignment="1">
      <alignment vertical="center"/>
      <protection/>
    </xf>
    <xf numFmtId="0" fontId="13" fillId="0" borderId="10" xfId="50" applyFont="1" applyFill="1" applyBorder="1" applyAlignment="1">
      <alignment horizontal="center" vertical="center" textRotation="255"/>
      <protection/>
    </xf>
    <xf numFmtId="0" fontId="2" fillId="0" borderId="10" xfId="50" applyFill="1" applyBorder="1" applyAlignment="1">
      <alignment horizontal="center" vertical="center" shrinkToFit="1"/>
      <protection/>
    </xf>
    <xf numFmtId="0" fontId="2" fillId="0" borderId="10" xfId="50" applyFont="1" applyFill="1" applyBorder="1" applyAlignment="1">
      <alignment horizontal="center" vertical="center" shrinkToFit="1"/>
      <protection/>
    </xf>
    <xf numFmtId="0" fontId="3" fillId="0" borderId="11" xfId="50" applyFont="1" applyFill="1" applyBorder="1" applyAlignment="1">
      <alignment horizontal="center" vertical="center"/>
      <protection/>
    </xf>
    <xf numFmtId="0" fontId="3" fillId="0" borderId="12" xfId="50" applyFont="1" applyFill="1" applyBorder="1" applyAlignment="1">
      <alignment vertical="center"/>
      <protection/>
    </xf>
    <xf numFmtId="0" fontId="3" fillId="0" borderId="13" xfId="50" applyFont="1" applyFill="1" applyBorder="1" applyAlignment="1">
      <alignment vertical="center"/>
      <protection/>
    </xf>
    <xf numFmtId="0" fontId="3" fillId="0" borderId="27" xfId="50" applyFont="1" applyFill="1" applyBorder="1" applyAlignment="1">
      <alignment horizontal="center" vertical="center"/>
      <protection/>
    </xf>
    <xf numFmtId="0" fontId="3" fillId="0" borderId="28" xfId="50" applyFont="1" applyFill="1" applyBorder="1" applyAlignment="1">
      <alignment horizontal="center" vertical="center"/>
      <protection/>
    </xf>
    <xf numFmtId="0" fontId="3" fillId="0" borderId="29" xfId="50" applyFont="1" applyFill="1" applyBorder="1" applyAlignment="1">
      <alignment horizontal="center" vertical="center"/>
      <protection/>
    </xf>
    <xf numFmtId="0" fontId="3" fillId="0" borderId="30" xfId="50" applyFont="1" applyFill="1" applyBorder="1" applyAlignment="1">
      <alignment vertical="center"/>
      <protection/>
    </xf>
    <xf numFmtId="0" fontId="3" fillId="0" borderId="13" xfId="50" applyFont="1" applyFill="1" applyBorder="1" applyAlignment="1">
      <alignment horizontal="center" vertical="center"/>
      <protection/>
    </xf>
    <xf numFmtId="0" fontId="3" fillId="0" borderId="11" xfId="50" applyFont="1" applyFill="1" applyBorder="1" applyAlignment="1">
      <alignment horizontal="center" vertical="center" wrapText="1"/>
      <protection/>
    </xf>
    <xf numFmtId="0" fontId="3" fillId="0" borderId="16" xfId="50" applyFont="1" applyFill="1" applyBorder="1" applyAlignment="1">
      <alignment horizontal="center" vertical="center"/>
      <protection/>
    </xf>
    <xf numFmtId="0" fontId="3" fillId="0" borderId="0" xfId="50" applyFont="1" applyFill="1" applyBorder="1" applyAlignment="1">
      <alignment vertical="center"/>
      <protection/>
    </xf>
    <xf numFmtId="0" fontId="3" fillId="0" borderId="0" xfId="50" applyFont="1" applyFill="1" applyBorder="1" applyAlignment="1">
      <alignment horizontal="center" vertical="center"/>
      <protection/>
    </xf>
    <xf numFmtId="0" fontId="3" fillId="0" borderId="12" xfId="5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 2" xfId="50"/>
    <cellStyle name="標準 2 16" xfId="51"/>
    <cellStyle name="良い"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3.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 Id="rId8" Type="http://schemas.openxmlformats.org/officeDocument/2006/relationships/image" Target="../media/image16.png" /><Relationship Id="rId9" Type="http://schemas.openxmlformats.org/officeDocument/2006/relationships/image" Target="../media/image17.png" /><Relationship Id="rId10" Type="http://schemas.openxmlformats.org/officeDocument/2006/relationships/image" Target="../media/image26.png" /><Relationship Id="rId11" Type="http://schemas.openxmlformats.org/officeDocument/2006/relationships/image" Target="../media/image27.png" /><Relationship Id="rId12" Type="http://schemas.openxmlformats.org/officeDocument/2006/relationships/image" Target="../media/image25.png" /><Relationship Id="rId13" Type="http://schemas.openxmlformats.org/officeDocument/2006/relationships/image" Target="../media/image18.png" /><Relationship Id="rId14" Type="http://schemas.openxmlformats.org/officeDocument/2006/relationships/image" Target="../media/image19.png" /><Relationship Id="rId15" Type="http://schemas.openxmlformats.org/officeDocument/2006/relationships/image" Target="../media/image20.png" /><Relationship Id="rId16" Type="http://schemas.openxmlformats.org/officeDocument/2006/relationships/image" Target="../media/image21.png" /><Relationship Id="rId17" Type="http://schemas.openxmlformats.org/officeDocument/2006/relationships/image" Target="../media/image22.png" /><Relationship Id="rId18" Type="http://schemas.openxmlformats.org/officeDocument/2006/relationships/image" Target="../media/image23.png" /><Relationship Id="rId19" Type="http://schemas.openxmlformats.org/officeDocument/2006/relationships/image" Target="../media/image24.png" /><Relationship Id="rId20" Type="http://schemas.openxmlformats.org/officeDocument/2006/relationships/image" Target="../media/image6.png" /><Relationship Id="rId21" Type="http://schemas.openxmlformats.org/officeDocument/2006/relationships/image" Target="../media/image7.png" /><Relationship Id="rId22" Type="http://schemas.openxmlformats.org/officeDocument/2006/relationships/image" Target="../media/image8.png" /><Relationship Id="rId23" Type="http://schemas.openxmlformats.org/officeDocument/2006/relationships/image" Target="../media/image9.png" /><Relationship Id="rId24" Type="http://schemas.openxmlformats.org/officeDocument/2006/relationships/image" Target="../media/image10.png" /><Relationship Id="rId25" Type="http://schemas.openxmlformats.org/officeDocument/2006/relationships/image" Target="../media/image1.png" /><Relationship Id="rId26" Type="http://schemas.openxmlformats.org/officeDocument/2006/relationships/image" Target="../media/image2.png" /><Relationship Id="rId27" Type="http://schemas.openxmlformats.org/officeDocument/2006/relationships/image" Target="../media/image4.png" /><Relationship Id="rId28"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9.png" /><Relationship Id="rId2" Type="http://schemas.openxmlformats.org/officeDocument/2006/relationships/image" Target="../media/image40.png" /><Relationship Id="rId3" Type="http://schemas.openxmlformats.org/officeDocument/2006/relationships/image" Target="../media/image41.png" /><Relationship Id="rId4" Type="http://schemas.openxmlformats.org/officeDocument/2006/relationships/image" Target="../media/image42.png" /><Relationship Id="rId5" Type="http://schemas.openxmlformats.org/officeDocument/2006/relationships/image" Target="../media/image43.png" /><Relationship Id="rId6" Type="http://schemas.openxmlformats.org/officeDocument/2006/relationships/image" Target="../media/image44.png" /><Relationship Id="rId7" Type="http://schemas.openxmlformats.org/officeDocument/2006/relationships/image" Target="../media/image45.png" /><Relationship Id="rId8" Type="http://schemas.openxmlformats.org/officeDocument/2006/relationships/image" Target="../media/image46.png" /><Relationship Id="rId9" Type="http://schemas.openxmlformats.org/officeDocument/2006/relationships/image" Target="../media/image30.png" /><Relationship Id="rId10" Type="http://schemas.openxmlformats.org/officeDocument/2006/relationships/image" Target="../media/image38.png" /><Relationship Id="rId11" Type="http://schemas.openxmlformats.org/officeDocument/2006/relationships/image" Target="../media/image39.png" /><Relationship Id="rId12" Type="http://schemas.openxmlformats.org/officeDocument/2006/relationships/image" Target="../media/image25.png" /><Relationship Id="rId13" Type="http://schemas.openxmlformats.org/officeDocument/2006/relationships/image" Target="../media/image31.png" /><Relationship Id="rId14" Type="http://schemas.openxmlformats.org/officeDocument/2006/relationships/image" Target="../media/image32.png" /><Relationship Id="rId15" Type="http://schemas.openxmlformats.org/officeDocument/2006/relationships/image" Target="../media/image33.png" /><Relationship Id="rId16" Type="http://schemas.openxmlformats.org/officeDocument/2006/relationships/image" Target="../media/image34.png" /><Relationship Id="rId17" Type="http://schemas.openxmlformats.org/officeDocument/2006/relationships/image" Target="../media/image35.png" /><Relationship Id="rId18" Type="http://schemas.openxmlformats.org/officeDocument/2006/relationships/image" Target="../media/image36.png" /><Relationship Id="rId19"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82</xdr:row>
      <xdr:rowOff>47625</xdr:rowOff>
    </xdr:from>
    <xdr:to>
      <xdr:col>12</xdr:col>
      <xdr:colOff>76200</xdr:colOff>
      <xdr:row>88</xdr:row>
      <xdr:rowOff>123825</xdr:rowOff>
    </xdr:to>
    <xdr:grpSp>
      <xdr:nvGrpSpPr>
        <xdr:cNvPr id="1" name="グループ化 17"/>
        <xdr:cNvGrpSpPr>
          <a:grpSpLocks/>
        </xdr:cNvGrpSpPr>
      </xdr:nvGrpSpPr>
      <xdr:grpSpPr>
        <a:xfrm>
          <a:off x="6915150" y="13544550"/>
          <a:ext cx="1247775" cy="1047750"/>
          <a:chOff x="5094162" y="13729221"/>
          <a:chExt cx="1685722" cy="1146005"/>
        </a:xfrm>
        <a:solidFill>
          <a:srgbClr val="FFFFFF"/>
        </a:solidFill>
      </xdr:grpSpPr>
      <xdr:sp>
        <xdr:nvSpPr>
          <xdr:cNvPr id="2" name="テキスト ボックス 2"/>
          <xdr:cNvSpPr txBox="1">
            <a:spLocks noChangeArrowheads="1"/>
          </xdr:cNvSpPr>
        </xdr:nvSpPr>
        <xdr:spPr>
          <a:xfrm>
            <a:off x="5094162" y="13832075"/>
            <a:ext cx="1685722" cy="1043151"/>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食</a:t>
            </a:r>
            <a:r>
              <a:rPr lang="en-US" cap="none" sz="600" b="0" i="0" u="none" baseline="0">
                <a:solidFill>
                  <a:srgbClr val="000000"/>
                </a:solidFill>
                <a:latin typeface="ＭＳ Ｐゴシック"/>
                <a:ea typeface="ＭＳ Ｐゴシック"/>
                <a:cs typeface="ＭＳ Ｐゴシック"/>
              </a:rPr>
              <a:t>べ</a:t>
            </a:r>
            <a:r>
              <a:rPr lang="en-US" cap="none" sz="600" b="0" i="0" u="none" baseline="0">
                <a:solidFill>
                  <a:srgbClr val="000000"/>
                </a:solidFill>
                <a:latin typeface="ＭＳ Ｐゴシック"/>
                <a:ea typeface="ＭＳ Ｐゴシック"/>
                <a:cs typeface="ＭＳ Ｐゴシック"/>
              </a:rPr>
              <a:t>物</a:t>
            </a:r>
            <a:r>
              <a:rPr lang="en-US" cap="none" sz="600" b="0" i="0" u="none" baseline="0">
                <a:solidFill>
                  <a:srgbClr val="000000"/>
                </a:solidFill>
                <a:latin typeface="ＭＳ Ｐゴシック"/>
                <a:ea typeface="ＭＳ Ｐゴシック"/>
                <a:cs typeface="ＭＳ Ｐゴシック"/>
              </a:rPr>
              <a:t>は</a:t>
            </a:r>
            <a:r>
              <a:rPr lang="en-US" cap="none" sz="600" b="0" i="0" u="none" baseline="0">
                <a:solidFill>
                  <a:srgbClr val="000000"/>
                </a:solidFill>
                <a:latin typeface="ＭＳ Ｐゴシック"/>
                <a:ea typeface="ＭＳ Ｐゴシック"/>
                <a:cs typeface="ＭＳ Ｐゴシック"/>
              </a:rPr>
              <a:t>良</a:t>
            </a:r>
            <a:r>
              <a:rPr lang="en-US" cap="none" sz="600" b="0" i="0" u="none" baseline="0">
                <a:solidFill>
                  <a:srgbClr val="000000"/>
                </a:solidFill>
                <a:latin typeface="ＭＳ Ｐゴシック"/>
                <a:ea typeface="ＭＳ Ｐゴシック"/>
                <a:cs typeface="ＭＳ Ｐゴシック"/>
              </a:rPr>
              <a:t>く</a:t>
            </a:r>
            <a:r>
              <a:rPr lang="en-US" cap="none" sz="600" b="0" i="0" u="none" baseline="0">
                <a:solidFill>
                  <a:srgbClr val="000000"/>
                </a:solidFill>
                <a:latin typeface="ＭＳ Ｐゴシック"/>
                <a:ea typeface="ＭＳ Ｐゴシック"/>
                <a:cs typeface="ＭＳ Ｐゴシック"/>
              </a:rPr>
              <a:t>噛</a:t>
            </a:r>
            <a:r>
              <a:rPr lang="en-US" cap="none" sz="600" b="0" i="0" u="none" baseline="0">
                <a:solidFill>
                  <a:srgbClr val="000000"/>
                </a:solidFill>
                <a:latin typeface="ＭＳ Ｐゴシック"/>
                <a:ea typeface="ＭＳ Ｐゴシック"/>
                <a:cs typeface="ＭＳ Ｐゴシック"/>
              </a:rPr>
              <a:t>ん</a:t>
            </a:r>
            <a:r>
              <a:rPr lang="en-US" cap="none" sz="600" b="0" i="0" u="none" baseline="0">
                <a:solidFill>
                  <a:srgbClr val="000000"/>
                </a:solidFill>
                <a:latin typeface="ＭＳ Ｐゴシック"/>
                <a:ea typeface="ＭＳ Ｐゴシック"/>
                <a:cs typeface="ＭＳ Ｐゴシック"/>
              </a:rPr>
              <a:t>で</a:t>
            </a:r>
            <a:r>
              <a:rPr lang="en-US" cap="none" sz="600" b="0" i="0" u="none" baseline="0">
                <a:solidFill>
                  <a:srgbClr val="000000"/>
                </a:solidFill>
                <a:latin typeface="ＭＳ Ｐゴシック"/>
                <a:ea typeface="ＭＳ Ｐゴシック"/>
                <a:cs typeface="ＭＳ Ｐゴシック"/>
              </a:rPr>
              <a:t>食</a:t>
            </a:r>
            <a:r>
              <a:rPr lang="en-US" cap="none" sz="600" b="0" i="0" u="none" baseline="0">
                <a:solidFill>
                  <a:srgbClr val="000000"/>
                </a:solidFill>
                <a:latin typeface="ＭＳ Ｐゴシック"/>
                <a:ea typeface="ＭＳ Ｐゴシック"/>
                <a:cs typeface="ＭＳ Ｐゴシック"/>
              </a:rPr>
              <a:t>べ</a:t>
            </a:r>
            <a:r>
              <a:rPr lang="en-US" cap="none" sz="600" b="0" i="0" u="none" baseline="0">
                <a:solidFill>
                  <a:srgbClr val="000000"/>
                </a:solidFill>
                <a:latin typeface="ＭＳ Ｐゴシック"/>
                <a:ea typeface="ＭＳ Ｐゴシック"/>
                <a:cs typeface="ＭＳ Ｐゴシック"/>
              </a:rPr>
              <a:t>ま</a:t>
            </a:r>
            <a:r>
              <a:rPr lang="en-US" cap="none" sz="600" b="0" i="0" u="none" baseline="0">
                <a:solidFill>
                  <a:srgbClr val="000000"/>
                </a:solidFill>
                <a:latin typeface="ＭＳ Ｐゴシック"/>
                <a:ea typeface="ＭＳ Ｐゴシック"/>
                <a:cs typeface="ＭＳ Ｐゴシック"/>
              </a:rPr>
              <a:t>し</a:t>
            </a:r>
            <a:r>
              <a:rPr lang="en-US" cap="none" sz="600" b="0" i="0" u="none" baseline="0">
                <a:solidFill>
                  <a:srgbClr val="000000"/>
                </a:solidFill>
                <a:latin typeface="ＭＳ Ｐゴシック"/>
                <a:ea typeface="ＭＳ Ｐゴシック"/>
                <a:cs typeface="ＭＳ Ｐゴシック"/>
              </a:rPr>
              <a:t>ょ</a:t>
            </a:r>
            <a:r>
              <a:rPr lang="en-US" cap="none" sz="600" b="0" i="0" u="none" baseline="0">
                <a:solidFill>
                  <a:srgbClr val="000000"/>
                </a:solidFill>
                <a:latin typeface="ＭＳ Ｐゴシック"/>
                <a:ea typeface="ＭＳ Ｐゴシック"/>
                <a:cs typeface="ＭＳ Ｐゴシック"/>
              </a:rPr>
              <a:t>う</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良</a:t>
            </a:r>
            <a:r>
              <a:rPr lang="en-US" cap="none" sz="600" b="0" i="0" u="none" baseline="0">
                <a:solidFill>
                  <a:srgbClr val="000000"/>
                </a:solidFill>
                <a:latin typeface="ＭＳ Ｐゴシック"/>
                <a:ea typeface="ＭＳ Ｐゴシック"/>
                <a:cs typeface="ＭＳ Ｐゴシック"/>
              </a:rPr>
              <a:t>く</a:t>
            </a:r>
            <a:r>
              <a:rPr lang="en-US" cap="none" sz="600" b="0" i="0" u="none" baseline="0">
                <a:solidFill>
                  <a:srgbClr val="000000"/>
                </a:solidFill>
                <a:latin typeface="ＭＳ Ｐゴシック"/>
                <a:ea typeface="ＭＳ Ｐゴシック"/>
                <a:cs typeface="ＭＳ Ｐゴシック"/>
              </a:rPr>
              <a:t>噛</a:t>
            </a:r>
            <a:r>
              <a:rPr lang="en-US" cap="none" sz="600" b="0" i="0" u="none" baseline="0">
                <a:solidFill>
                  <a:srgbClr val="000000"/>
                </a:solidFill>
                <a:latin typeface="ＭＳ Ｐゴシック"/>
                <a:ea typeface="ＭＳ Ｐゴシック"/>
                <a:cs typeface="ＭＳ Ｐゴシック"/>
              </a:rPr>
              <a:t>む</a:t>
            </a:r>
            <a:r>
              <a:rPr lang="en-US" cap="none" sz="600" b="0" i="0" u="none" baseline="0">
                <a:solidFill>
                  <a:srgbClr val="000000"/>
                </a:solidFill>
                <a:latin typeface="ＭＳ Ｐゴシック"/>
                <a:ea typeface="ＭＳ Ｐゴシック"/>
                <a:cs typeface="ＭＳ Ｐゴシック"/>
              </a:rPr>
              <a:t>こ</a:t>
            </a:r>
            <a:r>
              <a:rPr lang="en-US" cap="none" sz="600" b="0" i="0" u="none" baseline="0">
                <a:solidFill>
                  <a:srgbClr val="000000"/>
                </a:solidFill>
                <a:latin typeface="ＭＳ Ｐゴシック"/>
                <a:ea typeface="ＭＳ Ｐゴシック"/>
                <a:cs typeface="ＭＳ Ｐゴシック"/>
              </a:rPr>
              <a:t>と</a:t>
            </a:r>
            <a:r>
              <a:rPr lang="en-US" cap="none" sz="600" b="0" i="0" u="none" baseline="0">
                <a:solidFill>
                  <a:srgbClr val="000000"/>
                </a:solidFill>
                <a:latin typeface="ＭＳ Ｐゴシック"/>
                <a:ea typeface="ＭＳ Ｐゴシック"/>
                <a:cs typeface="ＭＳ Ｐゴシック"/>
              </a:rPr>
              <a:t>で</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虫</a:t>
            </a:r>
            <a:r>
              <a:rPr lang="en-US" cap="none" sz="600" b="0" i="0" u="none" baseline="0">
                <a:solidFill>
                  <a:srgbClr val="000000"/>
                </a:solidFill>
                <a:latin typeface="ＭＳ Ｐゴシック"/>
                <a:ea typeface="ＭＳ Ｐゴシック"/>
                <a:cs typeface="ＭＳ Ｐゴシック"/>
              </a:rPr>
              <a:t>歯</a:t>
            </a:r>
            <a:r>
              <a:rPr lang="en-US" cap="none" sz="600" b="0" i="0" u="none" baseline="0">
                <a:solidFill>
                  <a:srgbClr val="000000"/>
                </a:solidFill>
                <a:latin typeface="ＭＳ Ｐゴシック"/>
                <a:ea typeface="ＭＳ Ｐゴシック"/>
                <a:cs typeface="ＭＳ Ｐゴシック"/>
              </a:rPr>
              <a:t>予</a:t>
            </a:r>
            <a:r>
              <a:rPr lang="en-US" cap="none" sz="600" b="0" i="0" u="none" baseline="0">
                <a:solidFill>
                  <a:srgbClr val="000000"/>
                </a:solidFill>
                <a:latin typeface="ＭＳ Ｐゴシック"/>
                <a:ea typeface="ＭＳ Ｐゴシック"/>
                <a:cs typeface="ＭＳ Ｐゴシック"/>
              </a:rPr>
              <a:t>防</a:t>
            </a:r>
            <a:r>
              <a:rPr lang="en-US" cap="none" sz="600" b="0" i="0" u="none" baseline="0">
                <a:solidFill>
                  <a:srgbClr val="000000"/>
                </a:solidFill>
                <a:latin typeface="ＭＳ Ｐゴシック"/>
                <a:ea typeface="ＭＳ Ｐゴシック"/>
                <a:cs typeface="ＭＳ Ｐゴシック"/>
              </a:rPr>
              <a:t>や</a:t>
            </a:r>
            <a:r>
              <a:rPr lang="en-US" cap="none" sz="600" b="0" i="0" u="none" baseline="0">
                <a:solidFill>
                  <a:srgbClr val="000000"/>
                </a:solidFill>
                <a:latin typeface="ＭＳ Ｐゴシック"/>
                <a:ea typeface="ＭＳ Ｐゴシック"/>
                <a:cs typeface="ＭＳ Ｐゴシック"/>
              </a:rPr>
              <a:t>消</a:t>
            </a:r>
            <a:r>
              <a:rPr lang="en-US" cap="none" sz="600" b="0" i="0" u="none" baseline="0">
                <a:solidFill>
                  <a:srgbClr val="000000"/>
                </a:solidFill>
                <a:latin typeface="ＭＳ Ｐゴシック"/>
                <a:ea typeface="ＭＳ Ｐゴシック"/>
                <a:cs typeface="ＭＳ Ｐゴシック"/>
              </a:rPr>
              <a:t>化</a:t>
            </a:r>
            <a:r>
              <a:rPr lang="en-US" cap="none" sz="600" b="0" i="0" u="none" baseline="0">
                <a:solidFill>
                  <a:srgbClr val="000000"/>
                </a:solidFill>
                <a:latin typeface="ＭＳ Ｐゴシック"/>
                <a:ea typeface="ＭＳ Ｐゴシック"/>
                <a:cs typeface="ＭＳ Ｐゴシック"/>
              </a:rPr>
              <a:t>の</a:t>
            </a:r>
            <a:r>
              <a:rPr lang="en-US" cap="none" sz="600" b="0" i="0" u="none" baseline="0">
                <a:solidFill>
                  <a:srgbClr val="000000"/>
                </a:solidFill>
                <a:latin typeface="ＭＳ Ｐゴシック"/>
                <a:ea typeface="ＭＳ Ｐゴシック"/>
                <a:cs typeface="ＭＳ Ｐゴシック"/>
              </a:rPr>
              <a:t>負</a:t>
            </a:r>
            <a:r>
              <a:rPr lang="en-US" cap="none" sz="600" b="0" i="0" u="none" baseline="0">
                <a:solidFill>
                  <a:srgbClr val="000000"/>
                </a:solidFill>
                <a:latin typeface="ＭＳ Ｐゴシック"/>
                <a:ea typeface="ＭＳ Ｐゴシック"/>
                <a:cs typeface="ＭＳ Ｐゴシック"/>
              </a:rPr>
              <a:t>担</a:t>
            </a:r>
            <a:r>
              <a:rPr lang="en-US" cap="none" sz="600" b="0" i="0" u="none" baseline="0">
                <a:solidFill>
                  <a:srgbClr val="000000"/>
                </a:solidFill>
                <a:latin typeface="ＭＳ Ｐゴシック"/>
                <a:ea typeface="ＭＳ Ｐゴシック"/>
                <a:cs typeface="ＭＳ Ｐゴシック"/>
              </a:rPr>
              <a:t>が</a:t>
            </a:r>
            <a:r>
              <a:rPr lang="en-US" cap="none" sz="600" b="0" i="0" u="none" baseline="0">
                <a:solidFill>
                  <a:srgbClr val="000000"/>
                </a:solidFill>
                <a:latin typeface="ＭＳ Ｐゴシック"/>
                <a:ea typeface="ＭＳ Ｐゴシック"/>
                <a:cs typeface="ＭＳ Ｐゴシック"/>
              </a:rPr>
              <a:t>減</a:t>
            </a:r>
            <a:r>
              <a:rPr lang="en-US" cap="none" sz="600" b="0" i="0" u="none" baseline="0">
                <a:solidFill>
                  <a:srgbClr val="000000"/>
                </a:solidFill>
                <a:latin typeface="ＭＳ Ｐゴシック"/>
                <a:ea typeface="ＭＳ Ｐゴシック"/>
                <a:cs typeface="ＭＳ Ｐゴシック"/>
              </a:rPr>
              <a:t>り</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お</a:t>
            </a:r>
            <a:r>
              <a:rPr lang="en-US" cap="none" sz="600" b="0" i="0" u="none" baseline="0">
                <a:solidFill>
                  <a:srgbClr val="000000"/>
                </a:solidFill>
                <a:latin typeface="ＭＳ Ｐゴシック"/>
                <a:ea typeface="ＭＳ Ｐゴシック"/>
                <a:cs typeface="ＭＳ Ｐゴシック"/>
              </a:rPr>
              <a:t>腹</a:t>
            </a:r>
            <a:r>
              <a:rPr lang="en-US" cap="none" sz="600" b="0" i="0" u="none" baseline="0">
                <a:solidFill>
                  <a:srgbClr val="000000"/>
                </a:solidFill>
                <a:latin typeface="ＭＳ Ｐゴシック"/>
                <a:ea typeface="ＭＳ Ｐゴシック"/>
                <a:cs typeface="ＭＳ Ｐゴシック"/>
              </a:rPr>
              <a:t>に</a:t>
            </a:r>
            <a:r>
              <a:rPr lang="en-US" cap="none" sz="600" b="0" i="0" u="none" baseline="0">
                <a:solidFill>
                  <a:srgbClr val="000000"/>
                </a:solidFill>
                <a:latin typeface="ＭＳ Ｐゴシック"/>
                <a:ea typeface="ＭＳ Ｐゴシック"/>
                <a:cs typeface="ＭＳ Ｐゴシック"/>
              </a:rPr>
              <a:t>良</a:t>
            </a:r>
            <a:r>
              <a:rPr lang="en-US" cap="none" sz="6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ＭＳ Ｐゴシック"/>
                <a:ea typeface="ＭＳ Ｐゴシック"/>
                <a:cs typeface="ＭＳ Ｐゴシック"/>
              </a:rPr>
              <a:t>と</a:t>
            </a:r>
            <a:r>
              <a:rPr lang="en-US" cap="none" sz="600" b="0" i="0" u="none" baseline="0">
                <a:solidFill>
                  <a:srgbClr val="000000"/>
                </a:solidFill>
                <a:latin typeface="ＭＳ Ｐゴシック"/>
                <a:ea typeface="ＭＳ Ｐゴシック"/>
                <a:cs typeface="ＭＳ Ｐゴシック"/>
              </a:rPr>
              <a:t>言</a:t>
            </a:r>
            <a:r>
              <a:rPr lang="en-US" cap="none" sz="600" b="0" i="0" u="none" baseline="0">
                <a:solidFill>
                  <a:srgbClr val="000000"/>
                </a:solidFill>
                <a:latin typeface="ＭＳ Ｐゴシック"/>
                <a:ea typeface="ＭＳ Ｐゴシック"/>
                <a:cs typeface="ＭＳ Ｐゴシック"/>
              </a:rPr>
              <a:t>わ</a:t>
            </a:r>
            <a:r>
              <a:rPr lang="en-US" cap="none" sz="600" b="0" i="0" u="none" baseline="0">
                <a:solidFill>
                  <a:srgbClr val="000000"/>
                </a:solidFill>
                <a:latin typeface="ＭＳ Ｐゴシック"/>
                <a:ea typeface="ＭＳ Ｐゴシック"/>
                <a:cs typeface="ＭＳ Ｐゴシック"/>
              </a:rPr>
              <a:t>れ</a:t>
            </a:r>
            <a:r>
              <a:rPr lang="en-US" cap="none" sz="600" b="0" i="0" u="none" baseline="0">
                <a:solidFill>
                  <a:srgbClr val="000000"/>
                </a:solidFill>
                <a:latin typeface="ＭＳ Ｐゴシック"/>
                <a:ea typeface="ＭＳ Ｐゴシック"/>
                <a:cs typeface="ＭＳ Ｐゴシック"/>
              </a:rPr>
              <a:t>て</a:t>
            </a:r>
            <a:r>
              <a:rPr lang="en-US" cap="none" sz="600" b="0" i="0" u="none" baseline="0">
                <a:solidFill>
                  <a:srgbClr val="000000"/>
                </a:solidFill>
                <a:latin typeface="ＭＳ Ｐゴシック"/>
                <a:ea typeface="ＭＳ Ｐゴシック"/>
                <a:cs typeface="ＭＳ Ｐゴシック"/>
              </a:rPr>
              <a:t>い</a:t>
            </a:r>
            <a:r>
              <a:rPr lang="en-US" cap="none" sz="600" b="0" i="0" u="none" baseline="0">
                <a:solidFill>
                  <a:srgbClr val="000000"/>
                </a:solidFill>
                <a:latin typeface="ＭＳ Ｐゴシック"/>
                <a:ea typeface="ＭＳ Ｐゴシック"/>
                <a:cs typeface="ＭＳ Ｐゴシック"/>
              </a:rPr>
              <a:t>ま</a:t>
            </a:r>
            <a:r>
              <a:rPr lang="en-US" cap="none" sz="600" b="0" i="0" u="none" baseline="0">
                <a:solidFill>
                  <a:srgbClr val="000000"/>
                </a:solidFill>
                <a:latin typeface="ＭＳ Ｐゴシック"/>
                <a:ea typeface="ＭＳ Ｐゴシック"/>
                <a:cs typeface="ＭＳ Ｐゴシック"/>
              </a:rPr>
              <a:t>す</a:t>
            </a:r>
            <a:r>
              <a:rPr lang="en-US" cap="none" sz="600" b="0" i="0" u="none" baseline="0">
                <a:solidFill>
                  <a:srgbClr val="000000"/>
                </a:solidFill>
                <a:latin typeface="ＭＳ Ｐゴシック"/>
                <a:ea typeface="ＭＳ Ｐゴシック"/>
                <a:cs typeface="ＭＳ Ｐゴシック"/>
              </a:rPr>
              <a:t>。</a:t>
            </a:r>
          </a:p>
        </xdr:txBody>
      </xdr:sp>
      <xdr:pic>
        <xdr:nvPicPr>
          <xdr:cNvPr id="3" name="図 19"/>
          <xdr:cNvPicPr preferRelativeResize="1">
            <a:picLocks noChangeAspect="1"/>
          </xdr:cNvPicPr>
        </xdr:nvPicPr>
        <xdr:blipFill>
          <a:blip r:embed="rId1"/>
          <a:stretch>
            <a:fillRect/>
          </a:stretch>
        </xdr:blipFill>
        <xdr:spPr>
          <a:xfrm>
            <a:off x="5113969" y="13729221"/>
            <a:ext cx="1625036" cy="100562"/>
          </a:xfrm>
          <a:prstGeom prst="rect">
            <a:avLst/>
          </a:prstGeom>
          <a:noFill/>
          <a:ln w="9525" cmpd="sng">
            <a:noFill/>
          </a:ln>
        </xdr:spPr>
      </xdr:pic>
      <xdr:pic>
        <xdr:nvPicPr>
          <xdr:cNvPr id="4" name="図 20"/>
          <xdr:cNvPicPr preferRelativeResize="1">
            <a:picLocks noChangeAspect="1"/>
          </xdr:cNvPicPr>
        </xdr:nvPicPr>
        <xdr:blipFill>
          <a:blip r:embed="rId1"/>
          <a:stretch>
            <a:fillRect/>
          </a:stretch>
        </xdr:blipFill>
        <xdr:spPr>
          <a:xfrm>
            <a:off x="5122398" y="14453210"/>
            <a:ext cx="1601014" cy="99129"/>
          </a:xfrm>
          <a:prstGeom prst="rect">
            <a:avLst/>
          </a:prstGeom>
          <a:noFill/>
          <a:ln w="9525" cmpd="sng">
            <a:noFill/>
          </a:ln>
        </xdr:spPr>
      </xdr:pic>
    </xdr:grpSp>
    <xdr:clientData/>
  </xdr:twoCellAnchor>
  <xdr:twoCellAnchor>
    <xdr:from>
      <xdr:col>0</xdr:col>
      <xdr:colOff>276225</xdr:colOff>
      <xdr:row>0</xdr:row>
      <xdr:rowOff>0</xdr:rowOff>
    </xdr:from>
    <xdr:to>
      <xdr:col>25</xdr:col>
      <xdr:colOff>57150</xdr:colOff>
      <xdr:row>88</xdr:row>
      <xdr:rowOff>0</xdr:rowOff>
    </xdr:to>
    <xdr:grpSp>
      <xdr:nvGrpSpPr>
        <xdr:cNvPr id="5" name="グループ化 1024"/>
        <xdr:cNvGrpSpPr>
          <a:grpSpLocks/>
        </xdr:cNvGrpSpPr>
      </xdr:nvGrpSpPr>
      <xdr:grpSpPr>
        <a:xfrm>
          <a:off x="276225" y="0"/>
          <a:ext cx="16135350" cy="14468475"/>
          <a:chOff x="407835" y="0"/>
          <a:chExt cx="18576935" cy="15239306"/>
        </a:xfrm>
        <a:solidFill>
          <a:srgbClr val="FFFFFF"/>
        </a:solidFill>
      </xdr:grpSpPr>
      <xdr:grpSp>
        <xdr:nvGrpSpPr>
          <xdr:cNvPr id="6" name="グループ化 45"/>
          <xdr:cNvGrpSpPr>
            <a:grpSpLocks/>
          </xdr:cNvGrpSpPr>
        </xdr:nvGrpSpPr>
        <xdr:grpSpPr>
          <a:xfrm>
            <a:off x="407835" y="0"/>
            <a:ext cx="18293637" cy="14035401"/>
            <a:chOff x="207562" y="0"/>
            <a:chExt cx="20857612" cy="16008384"/>
          </a:xfrm>
          <a:solidFill>
            <a:srgbClr val="FFFFFF"/>
          </a:solidFill>
        </xdr:grpSpPr>
        <xdr:pic>
          <xdr:nvPicPr>
            <xdr:cNvPr id="7" name="図 47"/>
            <xdr:cNvPicPr preferRelativeResize="1">
              <a:picLocks noChangeAspect="1"/>
            </xdr:cNvPicPr>
          </xdr:nvPicPr>
          <xdr:blipFill>
            <a:blip r:embed="rId2"/>
            <a:srcRect b="-3"/>
            <a:stretch>
              <a:fillRect/>
            </a:stretch>
          </xdr:blipFill>
          <xdr:spPr>
            <a:xfrm>
              <a:off x="11319455" y="112059"/>
              <a:ext cx="2252622" cy="1224641"/>
            </a:xfrm>
            <a:prstGeom prst="rect">
              <a:avLst/>
            </a:prstGeom>
            <a:noFill/>
            <a:ln w="9525" cmpd="sng">
              <a:noFill/>
            </a:ln>
          </xdr:spPr>
        </xdr:pic>
        <xdr:pic>
          <xdr:nvPicPr>
            <xdr:cNvPr id="8" name="図 60"/>
            <xdr:cNvPicPr preferRelativeResize="1">
              <a:picLocks noChangeAspect="1"/>
            </xdr:cNvPicPr>
          </xdr:nvPicPr>
          <xdr:blipFill>
            <a:blip r:embed="rId3"/>
            <a:stretch>
              <a:fillRect/>
            </a:stretch>
          </xdr:blipFill>
          <xdr:spPr>
            <a:xfrm>
              <a:off x="2262037" y="15476105"/>
              <a:ext cx="557941" cy="532279"/>
            </a:xfrm>
            <a:prstGeom prst="rect">
              <a:avLst/>
            </a:prstGeom>
            <a:noFill/>
            <a:ln w="9525" cmpd="sng">
              <a:noFill/>
            </a:ln>
          </xdr:spPr>
        </xdr:pic>
        <xdr:pic>
          <xdr:nvPicPr>
            <xdr:cNvPr id="9" name="図 55"/>
            <xdr:cNvPicPr preferRelativeResize="1">
              <a:picLocks noChangeAspect="1"/>
            </xdr:cNvPicPr>
          </xdr:nvPicPr>
          <xdr:blipFill>
            <a:blip r:embed="rId4"/>
            <a:stretch>
              <a:fillRect/>
            </a:stretch>
          </xdr:blipFill>
          <xdr:spPr>
            <a:xfrm rot="2445196">
              <a:off x="14041373" y="92048"/>
              <a:ext cx="438010" cy="380199"/>
            </a:xfrm>
            <a:prstGeom prst="rect">
              <a:avLst/>
            </a:prstGeom>
            <a:noFill/>
            <a:ln w="9525" cmpd="sng">
              <a:noFill/>
            </a:ln>
          </xdr:spPr>
        </xdr:pic>
        <xdr:pic>
          <xdr:nvPicPr>
            <xdr:cNvPr id="10" name="図 59"/>
            <xdr:cNvPicPr preferRelativeResize="1">
              <a:picLocks noChangeAspect="1"/>
            </xdr:cNvPicPr>
          </xdr:nvPicPr>
          <xdr:blipFill>
            <a:blip r:embed="rId5"/>
            <a:stretch>
              <a:fillRect/>
            </a:stretch>
          </xdr:blipFill>
          <xdr:spPr>
            <a:xfrm rot="7209302" flipV="1">
              <a:off x="16773720" y="44023"/>
              <a:ext cx="286792" cy="336176"/>
            </a:xfrm>
            <a:prstGeom prst="rect">
              <a:avLst/>
            </a:prstGeom>
            <a:noFill/>
            <a:ln w="9525" cmpd="sng">
              <a:noFill/>
            </a:ln>
          </xdr:spPr>
        </xdr:pic>
        <xdr:pic>
          <xdr:nvPicPr>
            <xdr:cNvPr id="11" name="図 63"/>
            <xdr:cNvPicPr preferRelativeResize="1">
              <a:picLocks noChangeAspect="1"/>
            </xdr:cNvPicPr>
          </xdr:nvPicPr>
          <xdr:blipFill>
            <a:blip r:embed="rId6"/>
            <a:stretch>
              <a:fillRect/>
            </a:stretch>
          </xdr:blipFill>
          <xdr:spPr>
            <a:xfrm>
              <a:off x="16028061" y="0"/>
              <a:ext cx="422367" cy="488256"/>
            </a:xfrm>
            <a:prstGeom prst="rect">
              <a:avLst/>
            </a:prstGeom>
            <a:noFill/>
            <a:ln w="9525" cmpd="sng">
              <a:noFill/>
            </a:ln>
          </xdr:spPr>
        </xdr:pic>
        <xdr:pic>
          <xdr:nvPicPr>
            <xdr:cNvPr id="12" name="図 64"/>
            <xdr:cNvPicPr preferRelativeResize="1">
              <a:picLocks noChangeAspect="1"/>
            </xdr:cNvPicPr>
          </xdr:nvPicPr>
          <xdr:blipFill>
            <a:blip r:embed="rId7"/>
            <a:stretch>
              <a:fillRect/>
            </a:stretch>
          </xdr:blipFill>
          <xdr:spPr>
            <a:xfrm>
              <a:off x="14985180" y="56029"/>
              <a:ext cx="344151" cy="264138"/>
            </a:xfrm>
            <a:prstGeom prst="rect">
              <a:avLst/>
            </a:prstGeom>
            <a:noFill/>
            <a:ln w="9525" cmpd="sng">
              <a:noFill/>
            </a:ln>
          </xdr:spPr>
        </xdr:pic>
        <xdr:pic>
          <xdr:nvPicPr>
            <xdr:cNvPr id="13" name="図 65"/>
            <xdr:cNvPicPr preferRelativeResize="1">
              <a:picLocks noChangeAspect="1"/>
            </xdr:cNvPicPr>
          </xdr:nvPicPr>
          <xdr:blipFill>
            <a:blip r:embed="rId8"/>
            <a:stretch>
              <a:fillRect/>
            </a:stretch>
          </xdr:blipFill>
          <xdr:spPr>
            <a:xfrm>
              <a:off x="20538519" y="0"/>
              <a:ext cx="526655" cy="480252"/>
            </a:xfrm>
            <a:prstGeom prst="rect">
              <a:avLst/>
            </a:prstGeom>
            <a:noFill/>
            <a:ln w="9525" cmpd="sng">
              <a:noFill/>
            </a:ln>
          </xdr:spPr>
        </xdr:pic>
        <xdr:pic>
          <xdr:nvPicPr>
            <xdr:cNvPr id="14" name="図 16"/>
            <xdr:cNvPicPr preferRelativeResize="1">
              <a:picLocks noChangeAspect="1"/>
            </xdr:cNvPicPr>
          </xdr:nvPicPr>
          <xdr:blipFill>
            <a:blip r:embed="rId9"/>
            <a:stretch>
              <a:fillRect/>
            </a:stretch>
          </xdr:blipFill>
          <xdr:spPr>
            <a:xfrm>
              <a:off x="17227373" y="80042"/>
              <a:ext cx="3201643" cy="380199"/>
            </a:xfrm>
            <a:prstGeom prst="rect">
              <a:avLst/>
            </a:prstGeom>
            <a:noFill/>
            <a:ln w="9525" cmpd="sng">
              <a:noFill/>
            </a:ln>
          </xdr:spPr>
        </xdr:pic>
        <xdr:grpSp>
          <xdr:nvGrpSpPr>
            <xdr:cNvPr id="15" name="グループ化 73"/>
            <xdr:cNvGrpSpPr>
              <a:grpSpLocks/>
            </xdr:cNvGrpSpPr>
          </xdr:nvGrpSpPr>
          <xdr:grpSpPr>
            <a:xfrm>
              <a:off x="207562" y="0"/>
              <a:ext cx="2690632" cy="1732908"/>
              <a:chOff x="250165" y="-817193"/>
              <a:chExt cx="6132482" cy="4102603"/>
            </a:xfrm>
            <a:solidFill>
              <a:srgbClr val="FFFFFF"/>
            </a:solidFill>
          </xdr:grpSpPr>
          <xdr:grpSp>
            <xdr:nvGrpSpPr>
              <xdr:cNvPr id="16" name="グループ化 60"/>
              <xdr:cNvGrpSpPr>
                <a:grpSpLocks/>
              </xdr:cNvGrpSpPr>
            </xdr:nvGrpSpPr>
            <xdr:grpSpPr>
              <a:xfrm>
                <a:off x="250165" y="-817193"/>
                <a:ext cx="6132482" cy="2099507"/>
                <a:chOff x="524070" y="-853218"/>
                <a:chExt cx="7009612" cy="2191599"/>
              </a:xfrm>
              <a:solidFill>
                <a:srgbClr val="FFFFFF"/>
              </a:solidFill>
            </xdr:grpSpPr>
            <xdr:pic>
              <xdr:nvPicPr>
                <xdr:cNvPr id="17" name="図 53"/>
                <xdr:cNvPicPr preferRelativeResize="1">
                  <a:picLocks noChangeAspect="1"/>
                </xdr:cNvPicPr>
              </xdr:nvPicPr>
              <xdr:blipFill>
                <a:blip r:embed="rId10"/>
                <a:stretch>
                  <a:fillRect/>
                </a:stretch>
              </xdr:blipFill>
              <xdr:spPr>
                <a:xfrm rot="7215018">
                  <a:off x="524070" y="-654330"/>
                  <a:ext cx="1119786" cy="1217981"/>
                </a:xfrm>
                <a:prstGeom prst="rect">
                  <a:avLst/>
                </a:prstGeom>
                <a:noFill/>
                <a:ln w="9525" cmpd="sng">
                  <a:noFill/>
                </a:ln>
              </xdr:spPr>
            </xdr:pic>
            <xdr:pic>
              <xdr:nvPicPr>
                <xdr:cNvPr id="18" name="図 49"/>
                <xdr:cNvPicPr preferRelativeResize="1">
                  <a:picLocks noChangeAspect="1"/>
                </xdr:cNvPicPr>
              </xdr:nvPicPr>
              <xdr:blipFill>
                <a:blip r:embed="rId11"/>
                <a:stretch>
                  <a:fillRect/>
                </a:stretch>
              </xdr:blipFill>
              <xdr:spPr>
                <a:xfrm>
                  <a:off x="4165563" y="-853218"/>
                  <a:ext cx="3368119" cy="2191599"/>
                </a:xfrm>
                <a:prstGeom prst="rect">
                  <a:avLst/>
                </a:prstGeom>
                <a:noFill/>
                <a:ln w="9525" cmpd="sng">
                  <a:noFill/>
                </a:ln>
              </xdr:spPr>
            </xdr:pic>
          </xdr:grpSp>
          <xdr:pic>
            <xdr:nvPicPr>
              <xdr:cNvPr id="19" name="図 88"/>
              <xdr:cNvPicPr preferRelativeResize="1">
                <a:picLocks noChangeAspect="1"/>
              </xdr:cNvPicPr>
            </xdr:nvPicPr>
            <xdr:blipFill>
              <a:blip r:embed="rId12"/>
              <a:stretch>
                <a:fillRect/>
              </a:stretch>
            </xdr:blipFill>
            <xdr:spPr>
              <a:xfrm>
                <a:off x="774492" y="-472574"/>
                <a:ext cx="4997973" cy="3757984"/>
              </a:xfrm>
              <a:prstGeom prst="rect">
                <a:avLst/>
              </a:prstGeom>
              <a:noFill/>
              <a:ln w="9525" cmpd="sng">
                <a:noFill/>
              </a:ln>
            </xdr:spPr>
          </xdr:pic>
        </xdr:grpSp>
        <xdr:pic>
          <xdr:nvPicPr>
            <xdr:cNvPr id="20" name="図 74"/>
            <xdr:cNvPicPr preferRelativeResize="1">
              <a:picLocks noChangeAspect="1"/>
            </xdr:cNvPicPr>
          </xdr:nvPicPr>
          <xdr:blipFill>
            <a:blip r:embed="rId13"/>
            <a:stretch>
              <a:fillRect/>
            </a:stretch>
          </xdr:blipFill>
          <xdr:spPr>
            <a:xfrm rot="17350116">
              <a:off x="3742927" y="44023"/>
              <a:ext cx="385866" cy="408214"/>
            </a:xfrm>
            <a:prstGeom prst="rect">
              <a:avLst/>
            </a:prstGeom>
            <a:noFill/>
            <a:ln w="9525" cmpd="sng">
              <a:noFill/>
            </a:ln>
          </xdr:spPr>
        </xdr:pic>
        <xdr:pic>
          <xdr:nvPicPr>
            <xdr:cNvPr id="21" name="図 75"/>
            <xdr:cNvPicPr preferRelativeResize="1">
              <a:picLocks noChangeAspect="1"/>
            </xdr:cNvPicPr>
          </xdr:nvPicPr>
          <xdr:blipFill>
            <a:blip r:embed="rId14"/>
            <a:stretch>
              <a:fillRect/>
            </a:stretch>
          </xdr:blipFill>
          <xdr:spPr>
            <a:xfrm>
              <a:off x="4994384" y="0"/>
              <a:ext cx="2445555" cy="612321"/>
            </a:xfrm>
            <a:prstGeom prst="rect">
              <a:avLst/>
            </a:prstGeom>
            <a:noFill/>
            <a:ln w="9525" cmpd="sng">
              <a:noFill/>
            </a:ln>
          </xdr:spPr>
        </xdr:pic>
        <xdr:pic>
          <xdr:nvPicPr>
            <xdr:cNvPr id="22" name="図 76"/>
            <xdr:cNvPicPr preferRelativeResize="1">
              <a:picLocks noChangeAspect="1"/>
            </xdr:cNvPicPr>
          </xdr:nvPicPr>
          <xdr:blipFill>
            <a:blip r:embed="rId15"/>
            <a:stretch>
              <a:fillRect/>
            </a:stretch>
          </xdr:blipFill>
          <xdr:spPr>
            <a:xfrm rot="10499939">
              <a:off x="3044197" y="72038"/>
              <a:ext cx="411938" cy="236124"/>
            </a:xfrm>
            <a:prstGeom prst="rect">
              <a:avLst/>
            </a:prstGeom>
            <a:noFill/>
            <a:ln w="9525" cmpd="sng">
              <a:noFill/>
            </a:ln>
          </xdr:spPr>
        </xdr:pic>
        <xdr:pic>
          <xdr:nvPicPr>
            <xdr:cNvPr id="23" name="図 77"/>
            <xdr:cNvPicPr preferRelativeResize="1">
              <a:picLocks noChangeAspect="1"/>
            </xdr:cNvPicPr>
          </xdr:nvPicPr>
          <xdr:blipFill>
            <a:blip r:embed="rId16"/>
            <a:stretch>
              <a:fillRect/>
            </a:stretch>
          </xdr:blipFill>
          <xdr:spPr>
            <a:xfrm>
              <a:off x="9713419" y="0"/>
              <a:ext cx="657015" cy="452237"/>
            </a:xfrm>
            <a:prstGeom prst="rect">
              <a:avLst/>
            </a:prstGeom>
            <a:noFill/>
            <a:ln w="9525" cmpd="sng">
              <a:noFill/>
            </a:ln>
          </xdr:spPr>
        </xdr:pic>
        <xdr:pic>
          <xdr:nvPicPr>
            <xdr:cNvPr id="24" name="図 78"/>
            <xdr:cNvPicPr preferRelativeResize="1">
              <a:picLocks noChangeAspect="1"/>
            </xdr:cNvPicPr>
          </xdr:nvPicPr>
          <xdr:blipFill>
            <a:blip r:embed="rId17"/>
            <a:stretch>
              <a:fillRect/>
            </a:stretch>
          </xdr:blipFill>
          <xdr:spPr>
            <a:xfrm rot="19764645">
              <a:off x="8717468" y="72038"/>
              <a:ext cx="406723" cy="352184"/>
            </a:xfrm>
            <a:prstGeom prst="rect">
              <a:avLst/>
            </a:prstGeom>
            <a:noFill/>
            <a:ln w="9525" cmpd="sng">
              <a:noFill/>
            </a:ln>
          </xdr:spPr>
        </xdr:pic>
        <xdr:pic>
          <xdr:nvPicPr>
            <xdr:cNvPr id="25" name="図 83"/>
            <xdr:cNvPicPr preferRelativeResize="1">
              <a:picLocks noChangeAspect="1"/>
            </xdr:cNvPicPr>
          </xdr:nvPicPr>
          <xdr:blipFill>
            <a:blip r:embed="rId18"/>
            <a:stretch>
              <a:fillRect/>
            </a:stretch>
          </xdr:blipFill>
          <xdr:spPr>
            <a:xfrm rot="1112785">
              <a:off x="7935307" y="64034"/>
              <a:ext cx="333722" cy="472247"/>
            </a:xfrm>
            <a:prstGeom prst="rect">
              <a:avLst/>
            </a:prstGeom>
            <a:noFill/>
            <a:ln w="9525" cmpd="sng">
              <a:noFill/>
            </a:ln>
          </xdr:spPr>
        </xdr:pic>
        <xdr:pic>
          <xdr:nvPicPr>
            <xdr:cNvPr id="26" name="図 2047"/>
            <xdr:cNvPicPr preferRelativeResize="1">
              <a:picLocks noChangeAspect="1"/>
            </xdr:cNvPicPr>
          </xdr:nvPicPr>
          <xdr:blipFill>
            <a:blip r:embed="rId19"/>
            <a:stretch>
              <a:fillRect/>
            </a:stretch>
          </xdr:blipFill>
          <xdr:spPr>
            <a:xfrm>
              <a:off x="2209893" y="1712897"/>
              <a:ext cx="495368" cy="644337"/>
            </a:xfrm>
            <a:prstGeom prst="rect">
              <a:avLst/>
            </a:prstGeom>
            <a:noFill/>
            <a:ln w="9525" cmpd="sng">
              <a:noFill/>
            </a:ln>
          </xdr:spPr>
        </xdr:pic>
      </xdr:grpSp>
      <xdr:pic>
        <xdr:nvPicPr>
          <xdr:cNvPr id="27" name="図 122"/>
          <xdr:cNvPicPr preferRelativeResize="1">
            <a:picLocks noChangeAspect="1"/>
          </xdr:cNvPicPr>
        </xdr:nvPicPr>
        <xdr:blipFill>
          <a:blip r:embed="rId20"/>
          <a:stretch>
            <a:fillRect/>
          </a:stretch>
        </xdr:blipFill>
        <xdr:spPr>
          <a:xfrm>
            <a:off x="17902664" y="14359236"/>
            <a:ext cx="1082106" cy="857211"/>
          </a:xfrm>
          <a:prstGeom prst="rect">
            <a:avLst/>
          </a:prstGeom>
          <a:noFill/>
          <a:ln w="9525" cmpd="sng">
            <a:noFill/>
          </a:ln>
        </xdr:spPr>
      </xdr:pic>
      <xdr:pic>
        <xdr:nvPicPr>
          <xdr:cNvPr id="28" name="図 125"/>
          <xdr:cNvPicPr preferRelativeResize="1">
            <a:picLocks noChangeAspect="1"/>
          </xdr:cNvPicPr>
        </xdr:nvPicPr>
        <xdr:blipFill>
          <a:blip r:embed="rId21"/>
          <a:stretch>
            <a:fillRect/>
          </a:stretch>
        </xdr:blipFill>
        <xdr:spPr>
          <a:xfrm>
            <a:off x="1856836" y="14782127"/>
            <a:ext cx="1950578" cy="430510"/>
          </a:xfrm>
          <a:prstGeom prst="rect">
            <a:avLst/>
          </a:prstGeom>
          <a:noFill/>
          <a:ln w="9525" cmpd="sng">
            <a:noFill/>
          </a:ln>
        </xdr:spPr>
      </xdr:pic>
      <xdr:pic>
        <xdr:nvPicPr>
          <xdr:cNvPr id="29" name="図 126"/>
          <xdr:cNvPicPr preferRelativeResize="1">
            <a:picLocks noChangeAspect="1"/>
          </xdr:cNvPicPr>
        </xdr:nvPicPr>
        <xdr:blipFill>
          <a:blip r:embed="rId22"/>
          <a:stretch>
            <a:fillRect/>
          </a:stretch>
        </xdr:blipFill>
        <xdr:spPr>
          <a:xfrm>
            <a:off x="6919051" y="14968808"/>
            <a:ext cx="506221" cy="220970"/>
          </a:xfrm>
          <a:prstGeom prst="rect">
            <a:avLst/>
          </a:prstGeom>
          <a:noFill/>
          <a:ln w="9525" cmpd="sng">
            <a:noFill/>
          </a:ln>
        </xdr:spPr>
      </xdr:pic>
      <xdr:pic>
        <xdr:nvPicPr>
          <xdr:cNvPr id="30" name="図 128"/>
          <xdr:cNvPicPr preferRelativeResize="1">
            <a:picLocks noChangeAspect="1"/>
          </xdr:cNvPicPr>
        </xdr:nvPicPr>
        <xdr:blipFill>
          <a:blip r:embed="rId23"/>
          <a:stretch>
            <a:fillRect/>
          </a:stretch>
        </xdr:blipFill>
        <xdr:spPr>
          <a:xfrm>
            <a:off x="5725483" y="14980238"/>
            <a:ext cx="366894" cy="259068"/>
          </a:xfrm>
          <a:prstGeom prst="rect">
            <a:avLst/>
          </a:prstGeom>
          <a:noFill/>
          <a:ln w="9525" cmpd="sng">
            <a:noFill/>
          </a:ln>
        </xdr:spPr>
      </xdr:pic>
      <xdr:pic>
        <xdr:nvPicPr>
          <xdr:cNvPr id="31" name="図 130"/>
          <xdr:cNvPicPr preferRelativeResize="1">
            <a:picLocks noChangeAspect="1"/>
          </xdr:cNvPicPr>
        </xdr:nvPicPr>
        <xdr:blipFill>
          <a:blip r:embed="rId24"/>
          <a:stretch>
            <a:fillRect/>
          </a:stretch>
        </xdr:blipFill>
        <xdr:spPr>
          <a:xfrm>
            <a:off x="4908098" y="14980238"/>
            <a:ext cx="250789" cy="240019"/>
          </a:xfrm>
          <a:prstGeom prst="rect">
            <a:avLst/>
          </a:prstGeom>
          <a:noFill/>
          <a:ln w="9525" cmpd="sng">
            <a:noFill/>
          </a:ln>
        </xdr:spPr>
      </xdr:pic>
    </xdr:grpSp>
    <xdr:clientData/>
  </xdr:twoCellAnchor>
  <xdr:twoCellAnchor>
    <xdr:from>
      <xdr:col>2</xdr:col>
      <xdr:colOff>66675</xdr:colOff>
      <xdr:row>86</xdr:row>
      <xdr:rowOff>47625</xdr:rowOff>
    </xdr:from>
    <xdr:to>
      <xdr:col>2</xdr:col>
      <xdr:colOff>266700</xdr:colOff>
      <xdr:row>87</xdr:row>
      <xdr:rowOff>114300</xdr:rowOff>
    </xdr:to>
    <xdr:pic>
      <xdr:nvPicPr>
        <xdr:cNvPr id="32" name="図 74"/>
        <xdr:cNvPicPr preferRelativeResize="1">
          <a:picLocks noChangeAspect="1"/>
        </xdr:cNvPicPr>
      </xdr:nvPicPr>
      <xdr:blipFill>
        <a:blip r:embed="rId25"/>
        <a:stretch>
          <a:fillRect/>
        </a:stretch>
      </xdr:blipFill>
      <xdr:spPr>
        <a:xfrm rot="17350116">
          <a:off x="581025" y="14192250"/>
          <a:ext cx="200025" cy="228600"/>
        </a:xfrm>
        <a:prstGeom prst="rect">
          <a:avLst/>
        </a:prstGeom>
        <a:noFill/>
        <a:ln w="9525" cmpd="sng">
          <a:noFill/>
        </a:ln>
      </xdr:spPr>
    </xdr:pic>
    <xdr:clientData/>
  </xdr:twoCellAnchor>
  <xdr:twoCellAnchor>
    <xdr:from>
      <xdr:col>2</xdr:col>
      <xdr:colOff>447675</xdr:colOff>
      <xdr:row>85</xdr:row>
      <xdr:rowOff>142875</xdr:rowOff>
    </xdr:from>
    <xdr:to>
      <xdr:col>2</xdr:col>
      <xdr:colOff>619125</xdr:colOff>
      <xdr:row>87</xdr:row>
      <xdr:rowOff>9525</xdr:rowOff>
    </xdr:to>
    <xdr:pic>
      <xdr:nvPicPr>
        <xdr:cNvPr id="33" name="図 74"/>
        <xdr:cNvPicPr preferRelativeResize="1">
          <a:picLocks noChangeAspect="1"/>
        </xdr:cNvPicPr>
      </xdr:nvPicPr>
      <xdr:blipFill>
        <a:blip r:embed="rId26"/>
        <a:stretch>
          <a:fillRect/>
        </a:stretch>
      </xdr:blipFill>
      <xdr:spPr>
        <a:xfrm rot="17350116">
          <a:off x="962025" y="14125575"/>
          <a:ext cx="180975" cy="190500"/>
        </a:xfrm>
        <a:prstGeom prst="rect">
          <a:avLst/>
        </a:prstGeom>
        <a:noFill/>
        <a:ln w="9525" cmpd="sng">
          <a:noFill/>
        </a:ln>
      </xdr:spPr>
    </xdr:pic>
    <xdr:clientData/>
  </xdr:twoCellAnchor>
  <xdr:twoCellAnchor>
    <xdr:from>
      <xdr:col>20</xdr:col>
      <xdr:colOff>476250</xdr:colOff>
      <xdr:row>85</xdr:row>
      <xdr:rowOff>104775</xdr:rowOff>
    </xdr:from>
    <xdr:to>
      <xdr:col>21</xdr:col>
      <xdr:colOff>95250</xdr:colOff>
      <xdr:row>87</xdr:row>
      <xdr:rowOff>104775</xdr:rowOff>
    </xdr:to>
    <xdr:pic>
      <xdr:nvPicPr>
        <xdr:cNvPr id="34" name="図 55"/>
        <xdr:cNvPicPr preferRelativeResize="1">
          <a:picLocks noChangeAspect="1"/>
        </xdr:cNvPicPr>
      </xdr:nvPicPr>
      <xdr:blipFill>
        <a:blip r:embed="rId4"/>
        <a:stretch>
          <a:fillRect/>
        </a:stretch>
      </xdr:blipFill>
      <xdr:spPr>
        <a:xfrm rot="2445196">
          <a:off x="14268450" y="14087475"/>
          <a:ext cx="333375" cy="323850"/>
        </a:xfrm>
        <a:prstGeom prst="rect">
          <a:avLst/>
        </a:prstGeom>
        <a:noFill/>
        <a:ln w="9525" cmpd="sng">
          <a:noFill/>
        </a:ln>
      </xdr:spPr>
    </xdr:pic>
    <xdr:clientData/>
  </xdr:twoCellAnchor>
  <xdr:twoCellAnchor>
    <xdr:from>
      <xdr:col>21</xdr:col>
      <xdr:colOff>114300</xdr:colOff>
      <xdr:row>82</xdr:row>
      <xdr:rowOff>66675</xdr:rowOff>
    </xdr:from>
    <xdr:to>
      <xdr:col>21</xdr:col>
      <xdr:colOff>390525</xdr:colOff>
      <xdr:row>84</xdr:row>
      <xdr:rowOff>123825</xdr:rowOff>
    </xdr:to>
    <xdr:pic>
      <xdr:nvPicPr>
        <xdr:cNvPr id="35" name="図 55"/>
        <xdr:cNvPicPr preferRelativeResize="1">
          <a:picLocks noChangeAspect="1"/>
        </xdr:cNvPicPr>
      </xdr:nvPicPr>
      <xdr:blipFill>
        <a:blip r:embed="rId27"/>
        <a:stretch>
          <a:fillRect/>
        </a:stretch>
      </xdr:blipFill>
      <xdr:spPr>
        <a:xfrm rot="16402712">
          <a:off x="14620875" y="13563600"/>
          <a:ext cx="276225" cy="381000"/>
        </a:xfrm>
        <a:prstGeom prst="rect">
          <a:avLst/>
        </a:prstGeom>
        <a:noFill/>
        <a:ln w="9525" cmpd="sng">
          <a:noFill/>
        </a:ln>
      </xdr:spPr>
    </xdr:pic>
    <xdr:clientData/>
  </xdr:twoCellAnchor>
  <xdr:twoCellAnchor>
    <xdr:from>
      <xdr:col>4</xdr:col>
      <xdr:colOff>142875</xdr:colOff>
      <xdr:row>86</xdr:row>
      <xdr:rowOff>0</xdr:rowOff>
    </xdr:from>
    <xdr:to>
      <xdr:col>4</xdr:col>
      <xdr:colOff>466725</xdr:colOff>
      <xdr:row>88</xdr:row>
      <xdr:rowOff>9525</xdr:rowOff>
    </xdr:to>
    <xdr:pic>
      <xdr:nvPicPr>
        <xdr:cNvPr id="36" name="図 71"/>
        <xdr:cNvPicPr preferRelativeResize="1">
          <a:picLocks noChangeAspect="1"/>
        </xdr:cNvPicPr>
      </xdr:nvPicPr>
      <xdr:blipFill>
        <a:blip r:embed="rId28"/>
        <a:stretch>
          <a:fillRect/>
        </a:stretch>
      </xdr:blipFill>
      <xdr:spPr>
        <a:xfrm rot="7556500">
          <a:off x="3514725" y="14144625"/>
          <a:ext cx="3238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1162050</xdr:colOff>
      <xdr:row>1</xdr:row>
      <xdr:rowOff>190500</xdr:rowOff>
    </xdr:to>
    <xdr:grpSp>
      <xdr:nvGrpSpPr>
        <xdr:cNvPr id="1" name="グループ化 1"/>
        <xdr:cNvGrpSpPr>
          <a:grpSpLocks/>
        </xdr:cNvGrpSpPr>
      </xdr:nvGrpSpPr>
      <xdr:grpSpPr>
        <a:xfrm>
          <a:off x="0" y="0"/>
          <a:ext cx="15182850" cy="1019175"/>
          <a:chOff x="0" y="0"/>
          <a:chExt cx="17230725" cy="1028700"/>
        </a:xfrm>
        <a:solidFill>
          <a:srgbClr val="FFFFFF"/>
        </a:solidFill>
      </xdr:grpSpPr>
      <xdr:pic>
        <xdr:nvPicPr>
          <xdr:cNvPr id="2" name="図 17"/>
          <xdr:cNvPicPr preferRelativeResize="1">
            <a:picLocks noChangeAspect="1"/>
          </xdr:cNvPicPr>
        </xdr:nvPicPr>
        <xdr:blipFill>
          <a:blip r:embed="rId1"/>
          <a:stretch>
            <a:fillRect/>
          </a:stretch>
        </xdr:blipFill>
        <xdr:spPr>
          <a:xfrm>
            <a:off x="13517504" y="95155"/>
            <a:ext cx="676306" cy="733463"/>
          </a:xfrm>
          <a:prstGeom prst="rect">
            <a:avLst/>
          </a:prstGeom>
          <a:noFill/>
          <a:ln w="9525" cmpd="sng">
            <a:noFill/>
          </a:ln>
        </xdr:spPr>
      </xdr:pic>
      <xdr:grpSp>
        <xdr:nvGrpSpPr>
          <xdr:cNvPr id="3" name="グループ化 20"/>
          <xdr:cNvGrpSpPr>
            <a:grpSpLocks/>
          </xdr:cNvGrpSpPr>
        </xdr:nvGrpSpPr>
        <xdr:grpSpPr>
          <a:xfrm>
            <a:off x="14400578" y="0"/>
            <a:ext cx="2830147" cy="838133"/>
            <a:chOff x="7394747" y="7799358"/>
            <a:chExt cx="11419557" cy="3092435"/>
          </a:xfrm>
          <a:solidFill>
            <a:srgbClr val="FFFFFF"/>
          </a:solidFill>
        </xdr:grpSpPr>
        <xdr:pic>
          <xdr:nvPicPr>
            <xdr:cNvPr id="4" name="図 23"/>
            <xdr:cNvPicPr preferRelativeResize="1">
              <a:picLocks noChangeAspect="1"/>
            </xdr:cNvPicPr>
          </xdr:nvPicPr>
          <xdr:blipFill>
            <a:blip r:embed="rId2"/>
            <a:stretch>
              <a:fillRect/>
            </a:stretch>
          </xdr:blipFill>
          <xdr:spPr>
            <a:xfrm>
              <a:off x="11040441" y="8771929"/>
              <a:ext cx="7048722" cy="2119864"/>
            </a:xfrm>
            <a:prstGeom prst="rect">
              <a:avLst/>
            </a:prstGeom>
            <a:noFill/>
            <a:ln w="9525" cmpd="sng">
              <a:noFill/>
            </a:ln>
          </xdr:spPr>
        </xdr:pic>
        <xdr:pic>
          <xdr:nvPicPr>
            <xdr:cNvPr id="5" name="図 24"/>
            <xdr:cNvPicPr preferRelativeResize="1">
              <a:picLocks noChangeAspect="1"/>
            </xdr:cNvPicPr>
          </xdr:nvPicPr>
          <xdr:blipFill>
            <a:blip r:embed="rId3"/>
            <a:stretch>
              <a:fillRect/>
            </a:stretch>
          </xdr:blipFill>
          <xdr:spPr>
            <a:xfrm>
              <a:off x="7394747" y="7952434"/>
              <a:ext cx="3928328" cy="2781645"/>
            </a:xfrm>
            <a:prstGeom prst="rect">
              <a:avLst/>
            </a:prstGeom>
            <a:noFill/>
            <a:ln w="9525" cmpd="sng">
              <a:noFill/>
            </a:ln>
          </xdr:spPr>
        </xdr:pic>
        <xdr:pic>
          <xdr:nvPicPr>
            <xdr:cNvPr id="6" name="図 25"/>
            <xdr:cNvPicPr preferRelativeResize="1">
              <a:picLocks noChangeAspect="1"/>
            </xdr:cNvPicPr>
          </xdr:nvPicPr>
          <xdr:blipFill>
            <a:blip r:embed="rId4"/>
            <a:srcRect r="-3"/>
            <a:stretch>
              <a:fillRect/>
            </a:stretch>
          </xdr:blipFill>
          <xdr:spPr>
            <a:xfrm>
              <a:off x="17069967" y="7995728"/>
              <a:ext cx="1744337" cy="2817208"/>
            </a:xfrm>
            <a:prstGeom prst="rect">
              <a:avLst/>
            </a:prstGeom>
            <a:noFill/>
            <a:ln w="9525" cmpd="sng">
              <a:noFill/>
            </a:ln>
          </xdr:spPr>
        </xdr:pic>
        <xdr:pic>
          <xdr:nvPicPr>
            <xdr:cNvPr id="7" name="図 26"/>
            <xdr:cNvPicPr preferRelativeResize="1">
              <a:picLocks noChangeAspect="1"/>
            </xdr:cNvPicPr>
          </xdr:nvPicPr>
          <xdr:blipFill>
            <a:blip r:embed="rId5"/>
            <a:stretch>
              <a:fillRect/>
            </a:stretch>
          </xdr:blipFill>
          <xdr:spPr>
            <a:xfrm>
              <a:off x="14434904" y="7953980"/>
              <a:ext cx="922129" cy="957109"/>
            </a:xfrm>
            <a:prstGeom prst="rect">
              <a:avLst/>
            </a:prstGeom>
            <a:noFill/>
            <a:ln w="9525" cmpd="sng">
              <a:noFill/>
            </a:ln>
          </xdr:spPr>
        </xdr:pic>
        <xdr:pic>
          <xdr:nvPicPr>
            <xdr:cNvPr id="8" name="図 27"/>
            <xdr:cNvPicPr preferRelativeResize="1">
              <a:picLocks noChangeAspect="1"/>
            </xdr:cNvPicPr>
          </xdr:nvPicPr>
          <xdr:blipFill>
            <a:blip r:embed="rId6"/>
            <a:stretch>
              <a:fillRect/>
            </a:stretch>
          </xdr:blipFill>
          <xdr:spPr>
            <a:xfrm rot="188495">
              <a:off x="9781434" y="7872803"/>
              <a:ext cx="650915" cy="1205277"/>
            </a:xfrm>
            <a:prstGeom prst="rect">
              <a:avLst/>
            </a:prstGeom>
            <a:noFill/>
            <a:ln w="9525" cmpd="sng">
              <a:noFill/>
            </a:ln>
          </xdr:spPr>
        </xdr:pic>
        <xdr:pic>
          <xdr:nvPicPr>
            <xdr:cNvPr id="9" name="図 28"/>
            <xdr:cNvPicPr preferRelativeResize="1">
              <a:picLocks noChangeAspect="1"/>
            </xdr:cNvPicPr>
          </xdr:nvPicPr>
          <xdr:blipFill>
            <a:blip r:embed="rId7"/>
            <a:stretch>
              <a:fillRect/>
            </a:stretch>
          </xdr:blipFill>
          <xdr:spPr>
            <a:xfrm>
              <a:off x="16564651" y="7799358"/>
              <a:ext cx="633785" cy="1086991"/>
            </a:xfrm>
            <a:prstGeom prst="rect">
              <a:avLst/>
            </a:prstGeom>
            <a:noFill/>
            <a:ln w="9525" cmpd="sng">
              <a:noFill/>
            </a:ln>
          </xdr:spPr>
        </xdr:pic>
        <xdr:pic>
          <xdr:nvPicPr>
            <xdr:cNvPr id="10" name="図 29"/>
            <xdr:cNvPicPr preferRelativeResize="1">
              <a:picLocks noChangeAspect="1"/>
            </xdr:cNvPicPr>
          </xdr:nvPicPr>
          <xdr:blipFill>
            <a:blip r:embed="rId8"/>
            <a:stretch>
              <a:fillRect/>
            </a:stretch>
          </xdr:blipFill>
          <xdr:spPr>
            <a:xfrm>
              <a:off x="12619194" y="8763425"/>
              <a:ext cx="896435" cy="830319"/>
            </a:xfrm>
            <a:prstGeom prst="rect">
              <a:avLst/>
            </a:prstGeom>
            <a:noFill/>
            <a:ln w="9525" cmpd="sng">
              <a:noFill/>
            </a:ln>
          </xdr:spPr>
        </xdr:pic>
      </xdr:grpSp>
      <xdr:pic>
        <xdr:nvPicPr>
          <xdr:cNvPr id="11" name="図 21"/>
          <xdr:cNvPicPr preferRelativeResize="1">
            <a:picLocks noChangeAspect="1"/>
          </xdr:cNvPicPr>
        </xdr:nvPicPr>
        <xdr:blipFill>
          <a:blip r:embed="rId9"/>
          <a:stretch>
            <a:fillRect/>
          </a:stretch>
        </xdr:blipFill>
        <xdr:spPr>
          <a:xfrm>
            <a:off x="13108274" y="95155"/>
            <a:ext cx="361845" cy="295237"/>
          </a:xfrm>
          <a:prstGeom prst="rect">
            <a:avLst/>
          </a:prstGeom>
          <a:noFill/>
          <a:ln w="9525" cmpd="sng">
            <a:noFill/>
          </a:ln>
        </xdr:spPr>
      </xdr:pic>
      <xdr:grpSp>
        <xdr:nvGrpSpPr>
          <xdr:cNvPr id="12" name="グループ化 3"/>
          <xdr:cNvGrpSpPr>
            <a:grpSpLocks/>
          </xdr:cNvGrpSpPr>
        </xdr:nvGrpSpPr>
        <xdr:grpSpPr>
          <a:xfrm>
            <a:off x="0" y="0"/>
            <a:ext cx="2838762" cy="1028700"/>
            <a:chOff x="199489" y="-817193"/>
            <a:chExt cx="6504720" cy="2584957"/>
          </a:xfrm>
          <a:solidFill>
            <a:srgbClr val="FFFFFF"/>
          </a:solidFill>
        </xdr:grpSpPr>
        <xdr:grpSp>
          <xdr:nvGrpSpPr>
            <xdr:cNvPr id="13" name="グループ化 60"/>
            <xdr:cNvGrpSpPr>
              <a:grpSpLocks/>
            </xdr:cNvGrpSpPr>
          </xdr:nvGrpSpPr>
          <xdr:grpSpPr>
            <a:xfrm>
              <a:off x="199489" y="-817193"/>
              <a:ext cx="6504720" cy="2098985"/>
              <a:chOff x="466146" y="-853218"/>
              <a:chExt cx="7435092" cy="2191599"/>
            </a:xfrm>
            <a:solidFill>
              <a:srgbClr val="FFFFFF"/>
            </a:solidFill>
          </xdr:grpSpPr>
          <xdr:pic>
            <xdr:nvPicPr>
              <xdr:cNvPr id="14" name="図 53"/>
              <xdr:cNvPicPr preferRelativeResize="1">
                <a:picLocks noChangeAspect="1"/>
              </xdr:cNvPicPr>
            </xdr:nvPicPr>
            <xdr:blipFill>
              <a:blip r:embed="rId10"/>
              <a:stretch>
                <a:fillRect/>
              </a:stretch>
            </xdr:blipFill>
            <xdr:spPr>
              <a:xfrm rot="7215018">
                <a:off x="466146" y="-634058"/>
                <a:ext cx="1206344" cy="1313316"/>
              </a:xfrm>
              <a:prstGeom prst="rect">
                <a:avLst/>
              </a:prstGeom>
              <a:noFill/>
              <a:ln w="9525" cmpd="sng">
                <a:noFill/>
              </a:ln>
            </xdr:spPr>
          </xdr:pic>
          <xdr:pic>
            <xdr:nvPicPr>
              <xdr:cNvPr id="15" name="図 49"/>
              <xdr:cNvPicPr preferRelativeResize="1">
                <a:picLocks noChangeAspect="1"/>
              </xdr:cNvPicPr>
            </xdr:nvPicPr>
            <xdr:blipFill>
              <a:blip r:embed="rId11"/>
              <a:stretch>
                <a:fillRect/>
              </a:stretch>
            </xdr:blipFill>
            <xdr:spPr>
              <a:xfrm>
                <a:off x="4533141" y="-853218"/>
                <a:ext cx="3368097" cy="2191599"/>
              </a:xfrm>
              <a:prstGeom prst="rect">
                <a:avLst/>
              </a:prstGeom>
              <a:noFill/>
              <a:ln w="9525" cmpd="sng">
                <a:noFill/>
              </a:ln>
            </xdr:spPr>
          </xdr:pic>
        </xdr:grpSp>
        <xdr:pic>
          <xdr:nvPicPr>
            <xdr:cNvPr id="16" name="図 11"/>
            <xdr:cNvPicPr preferRelativeResize="1">
              <a:picLocks noChangeAspect="1"/>
            </xdr:cNvPicPr>
          </xdr:nvPicPr>
          <xdr:blipFill>
            <a:blip r:embed="rId12"/>
            <a:stretch>
              <a:fillRect/>
            </a:stretch>
          </xdr:blipFill>
          <xdr:spPr>
            <a:xfrm>
              <a:off x="954037" y="-817193"/>
              <a:ext cx="3439371" cy="2584957"/>
            </a:xfrm>
            <a:prstGeom prst="rect">
              <a:avLst/>
            </a:prstGeom>
            <a:noFill/>
            <a:ln w="9525" cmpd="sng">
              <a:noFill/>
            </a:ln>
          </xdr:spPr>
        </xdr:pic>
      </xdr:grpSp>
      <xdr:pic>
        <xdr:nvPicPr>
          <xdr:cNvPr id="17" name="図 4"/>
          <xdr:cNvPicPr preferRelativeResize="1">
            <a:picLocks noChangeAspect="1"/>
          </xdr:cNvPicPr>
        </xdr:nvPicPr>
        <xdr:blipFill>
          <a:blip r:embed="rId13"/>
          <a:stretch>
            <a:fillRect/>
          </a:stretch>
        </xdr:blipFill>
        <xdr:spPr>
          <a:xfrm rot="17350116">
            <a:off x="3342761" y="57093"/>
            <a:ext cx="417845" cy="447742"/>
          </a:xfrm>
          <a:prstGeom prst="rect">
            <a:avLst/>
          </a:prstGeom>
          <a:noFill/>
          <a:ln w="9525" cmpd="sng">
            <a:noFill/>
          </a:ln>
        </xdr:spPr>
      </xdr:pic>
      <xdr:pic>
        <xdr:nvPicPr>
          <xdr:cNvPr id="18" name="図 5"/>
          <xdr:cNvPicPr preferRelativeResize="1">
            <a:picLocks noChangeAspect="1"/>
          </xdr:cNvPicPr>
        </xdr:nvPicPr>
        <xdr:blipFill>
          <a:blip r:embed="rId14"/>
          <a:stretch>
            <a:fillRect/>
          </a:stretch>
        </xdr:blipFill>
        <xdr:spPr>
          <a:xfrm>
            <a:off x="3807990" y="123701"/>
            <a:ext cx="2894762" cy="733463"/>
          </a:xfrm>
          <a:prstGeom prst="rect">
            <a:avLst/>
          </a:prstGeom>
          <a:noFill/>
          <a:ln w="9525" cmpd="sng">
            <a:noFill/>
          </a:ln>
        </xdr:spPr>
      </xdr:pic>
      <xdr:pic>
        <xdr:nvPicPr>
          <xdr:cNvPr id="19" name="図 6"/>
          <xdr:cNvPicPr preferRelativeResize="1">
            <a:picLocks noChangeAspect="1"/>
          </xdr:cNvPicPr>
        </xdr:nvPicPr>
        <xdr:blipFill>
          <a:blip r:embed="rId15"/>
          <a:stretch>
            <a:fillRect/>
          </a:stretch>
        </xdr:blipFill>
        <xdr:spPr>
          <a:xfrm rot="10499939">
            <a:off x="2808608" y="457257"/>
            <a:ext cx="551383" cy="342814"/>
          </a:xfrm>
          <a:prstGeom prst="rect">
            <a:avLst/>
          </a:prstGeom>
          <a:noFill/>
          <a:ln w="9525" cmpd="sng">
            <a:noFill/>
          </a:ln>
        </xdr:spPr>
      </xdr:pic>
      <xdr:pic>
        <xdr:nvPicPr>
          <xdr:cNvPr id="20" name="図 7"/>
          <xdr:cNvPicPr preferRelativeResize="1">
            <a:picLocks noChangeAspect="1"/>
          </xdr:cNvPicPr>
        </xdr:nvPicPr>
        <xdr:blipFill>
          <a:blip r:embed="rId16"/>
          <a:stretch>
            <a:fillRect/>
          </a:stretch>
        </xdr:blipFill>
        <xdr:spPr>
          <a:xfrm>
            <a:off x="7495365" y="0"/>
            <a:ext cx="1171689" cy="857164"/>
          </a:xfrm>
          <a:prstGeom prst="rect">
            <a:avLst/>
          </a:prstGeom>
          <a:noFill/>
          <a:ln w="9525" cmpd="sng">
            <a:noFill/>
          </a:ln>
        </xdr:spPr>
      </xdr:pic>
      <xdr:pic>
        <xdr:nvPicPr>
          <xdr:cNvPr id="21" name="図 9"/>
          <xdr:cNvPicPr preferRelativeResize="1">
            <a:picLocks noChangeAspect="1"/>
          </xdr:cNvPicPr>
        </xdr:nvPicPr>
        <xdr:blipFill>
          <a:blip r:embed="rId17"/>
          <a:stretch>
            <a:fillRect/>
          </a:stretch>
        </xdr:blipFill>
        <xdr:spPr>
          <a:xfrm rot="848259">
            <a:off x="6926751" y="152505"/>
            <a:ext cx="430768" cy="628536"/>
          </a:xfrm>
          <a:prstGeom prst="rect">
            <a:avLst/>
          </a:prstGeom>
          <a:noFill/>
          <a:ln w="9525" cmpd="sng">
            <a:noFill/>
          </a:ln>
        </xdr:spPr>
      </xdr:pic>
      <xdr:pic>
        <xdr:nvPicPr>
          <xdr:cNvPr id="22" name="図 33"/>
          <xdr:cNvPicPr preferRelativeResize="1">
            <a:picLocks noChangeAspect="1"/>
          </xdr:cNvPicPr>
        </xdr:nvPicPr>
        <xdr:blipFill>
          <a:blip r:embed="rId18"/>
          <a:stretch>
            <a:fillRect/>
          </a:stretch>
        </xdr:blipFill>
        <xdr:spPr>
          <a:xfrm>
            <a:off x="9317515" y="0"/>
            <a:ext cx="990767" cy="857164"/>
          </a:xfrm>
          <a:prstGeom prst="rect">
            <a:avLst/>
          </a:prstGeom>
          <a:noFill/>
          <a:ln w="9525" cmpd="sng">
            <a:noFill/>
          </a:ln>
        </xdr:spPr>
      </xdr:pic>
      <xdr:pic>
        <xdr:nvPicPr>
          <xdr:cNvPr id="23" name="図 16"/>
          <xdr:cNvPicPr preferRelativeResize="1">
            <a:picLocks noChangeAspect="1"/>
          </xdr:cNvPicPr>
        </xdr:nvPicPr>
        <xdr:blipFill>
          <a:blip r:embed="rId19"/>
          <a:stretch>
            <a:fillRect/>
          </a:stretch>
        </xdr:blipFill>
        <xdr:spPr>
          <a:xfrm>
            <a:off x="10334127" y="295237"/>
            <a:ext cx="2713839" cy="400164"/>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6032;&#12288;&#28155;&#21152;&#29289;&#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　リスト"/>
      <sheetName val="Sheet1 (2)"/>
      <sheetName val="Sheet2 (2)"/>
      <sheetName val="Sheet1"/>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Z94"/>
  <sheetViews>
    <sheetView tabSelected="1" view="pageBreakPreview" zoomScaleSheetLayoutView="100" zoomScalePageLayoutView="0" workbookViewId="0" topLeftCell="A1">
      <selection activeCell="H67" sqref="H67:H71"/>
    </sheetView>
  </sheetViews>
  <sheetFormatPr defaultColWidth="9.00390625" defaultRowHeight="15"/>
  <cols>
    <col min="1" max="1" width="4.421875" style="1" bestFit="1" customWidth="1"/>
    <col min="2" max="2" width="3.28125" style="2" bestFit="1" customWidth="1"/>
    <col min="3" max="3" width="26.7109375" style="2" customWidth="1"/>
    <col min="4" max="6" width="16.140625" style="2" customWidth="1"/>
    <col min="7" max="7" width="4.28125" style="2" hidden="1" customWidth="1"/>
    <col min="8" max="8" width="10.7109375" style="2" customWidth="1"/>
    <col min="9" max="9" width="7.140625" style="3" bestFit="1" customWidth="1"/>
    <col min="10" max="10" width="6.7109375" style="2" customWidth="1"/>
    <col min="11" max="11" width="7.140625" style="3" bestFit="1" customWidth="1"/>
    <col min="12" max="12" width="6.7109375" style="2" customWidth="1"/>
    <col min="13" max="13" width="2.7109375" style="4" customWidth="1"/>
    <col min="14" max="14" width="4.421875" style="44" bestFit="1" customWidth="1"/>
    <col min="15" max="15" width="3.28125" style="2" bestFit="1" customWidth="1"/>
    <col min="16" max="16" width="26.7109375" style="2" customWidth="1"/>
    <col min="17" max="19" width="16.140625" style="2" customWidth="1"/>
    <col min="20" max="20" width="12.421875" style="2" hidden="1" customWidth="1"/>
    <col min="21" max="21" width="10.7109375" style="2" customWidth="1"/>
    <col min="22" max="22" width="7.140625" style="3" bestFit="1" customWidth="1"/>
    <col min="23" max="23" width="6.7109375" style="2" customWidth="1"/>
    <col min="24" max="24" width="7.140625" style="3" bestFit="1" customWidth="1"/>
    <col min="25" max="25" width="6.7109375" style="2" customWidth="1"/>
    <col min="26" max="16384" width="9.00390625" style="2" customWidth="1"/>
  </cols>
  <sheetData>
    <row r="1" ht="33.75" customHeight="1">
      <c r="N1" s="1"/>
    </row>
    <row r="2" spans="1:25" s="1" customFormat="1" ht="12" customHeight="1">
      <c r="A2" s="79" t="s">
        <v>0</v>
      </c>
      <c r="B2" s="80" t="s">
        <v>1</v>
      </c>
      <c r="C2" s="81"/>
      <c r="D2" s="82" t="s">
        <v>2</v>
      </c>
      <c r="E2" s="82"/>
      <c r="F2" s="82"/>
      <c r="G2" s="5"/>
      <c r="H2" s="6"/>
      <c r="I2" s="83" t="s">
        <v>3</v>
      </c>
      <c r="J2" s="7" t="s">
        <v>4</v>
      </c>
      <c r="K2" s="83" t="s">
        <v>5</v>
      </c>
      <c r="L2" s="7" t="s">
        <v>4</v>
      </c>
      <c r="M2" s="8"/>
      <c r="N2" s="79" t="s">
        <v>0</v>
      </c>
      <c r="O2" s="80" t="s">
        <v>1</v>
      </c>
      <c r="P2" s="89"/>
      <c r="Q2" s="82" t="s">
        <v>2</v>
      </c>
      <c r="R2" s="82"/>
      <c r="S2" s="82"/>
      <c r="T2" s="5"/>
      <c r="U2" s="6"/>
      <c r="V2" s="83" t="s">
        <v>3</v>
      </c>
      <c r="W2" s="7" t="s">
        <v>4</v>
      </c>
      <c r="X2" s="83" t="s">
        <v>5</v>
      </c>
      <c r="Y2" s="7" t="s">
        <v>4</v>
      </c>
    </row>
    <row r="3" spans="1:25" s="1" customFormat="1" ht="12" customHeight="1">
      <c r="A3" s="79"/>
      <c r="B3" s="80"/>
      <c r="C3" s="81"/>
      <c r="D3" s="84" t="s">
        <v>6</v>
      </c>
      <c r="E3" s="85" t="s">
        <v>7</v>
      </c>
      <c r="F3" s="86" t="s">
        <v>8</v>
      </c>
      <c r="G3" s="87"/>
      <c r="H3" s="88" t="s">
        <v>9</v>
      </c>
      <c r="I3" s="83"/>
      <c r="J3" s="7" t="s">
        <v>10</v>
      </c>
      <c r="K3" s="83"/>
      <c r="L3" s="7" t="s">
        <v>10</v>
      </c>
      <c r="M3" s="8"/>
      <c r="N3" s="79"/>
      <c r="O3" s="80"/>
      <c r="P3" s="89"/>
      <c r="Q3" s="84" t="s">
        <v>6</v>
      </c>
      <c r="R3" s="85" t="s">
        <v>7</v>
      </c>
      <c r="S3" s="86" t="s">
        <v>8</v>
      </c>
      <c r="T3" s="87"/>
      <c r="U3" s="88" t="s">
        <v>9</v>
      </c>
      <c r="V3" s="83"/>
      <c r="W3" s="7" t="s">
        <v>10</v>
      </c>
      <c r="X3" s="83"/>
      <c r="Y3" s="7" t="s">
        <v>10</v>
      </c>
    </row>
    <row r="4" spans="1:25" s="1" customFormat="1" ht="12" customHeight="1">
      <c r="A4" s="79"/>
      <c r="B4" s="80"/>
      <c r="C4" s="81"/>
      <c r="D4" s="84"/>
      <c r="E4" s="85"/>
      <c r="F4" s="86"/>
      <c r="G4" s="87"/>
      <c r="H4" s="88"/>
      <c r="I4" s="83"/>
      <c r="J4" s="7" t="s">
        <v>11</v>
      </c>
      <c r="K4" s="83"/>
      <c r="L4" s="7" t="s">
        <v>11</v>
      </c>
      <c r="M4" s="8"/>
      <c r="N4" s="79"/>
      <c r="O4" s="80"/>
      <c r="P4" s="89"/>
      <c r="Q4" s="84"/>
      <c r="R4" s="85"/>
      <c r="S4" s="86"/>
      <c r="T4" s="87"/>
      <c r="U4" s="88"/>
      <c r="V4" s="83"/>
      <c r="W4" s="7" t="s">
        <v>11</v>
      </c>
      <c r="X4" s="83"/>
      <c r="Y4" s="7" t="s">
        <v>11</v>
      </c>
    </row>
    <row r="5" spans="1:25" s="1" customFormat="1" ht="12" customHeight="1">
      <c r="A5" s="79"/>
      <c r="B5" s="80"/>
      <c r="C5" s="81"/>
      <c r="D5" s="84"/>
      <c r="E5" s="85"/>
      <c r="F5" s="86"/>
      <c r="G5" s="87"/>
      <c r="H5" s="88"/>
      <c r="I5" s="83"/>
      <c r="J5" s="7" t="s">
        <v>12</v>
      </c>
      <c r="K5" s="83"/>
      <c r="L5" s="7" t="s">
        <v>12</v>
      </c>
      <c r="M5" s="8"/>
      <c r="N5" s="79"/>
      <c r="O5" s="80"/>
      <c r="P5" s="89"/>
      <c r="Q5" s="84"/>
      <c r="R5" s="85"/>
      <c r="S5" s="86"/>
      <c r="T5" s="87"/>
      <c r="U5" s="88"/>
      <c r="V5" s="83"/>
      <c r="W5" s="7" t="s">
        <v>12</v>
      </c>
      <c r="X5" s="83"/>
      <c r="Y5" s="7" t="s">
        <v>12</v>
      </c>
    </row>
    <row r="6" spans="1:25" s="1" customFormat="1" ht="12" customHeight="1">
      <c r="A6" s="79"/>
      <c r="B6" s="80"/>
      <c r="C6" s="81"/>
      <c r="D6" s="84"/>
      <c r="E6" s="85"/>
      <c r="F6" s="86"/>
      <c r="G6" s="87"/>
      <c r="H6" s="88"/>
      <c r="I6" s="83"/>
      <c r="J6" s="7" t="s">
        <v>13</v>
      </c>
      <c r="K6" s="83"/>
      <c r="L6" s="7" t="s">
        <v>13</v>
      </c>
      <c r="M6" s="8"/>
      <c r="N6" s="79"/>
      <c r="O6" s="80"/>
      <c r="P6" s="89"/>
      <c r="Q6" s="84"/>
      <c r="R6" s="85"/>
      <c r="S6" s="86"/>
      <c r="T6" s="87"/>
      <c r="U6" s="88"/>
      <c r="V6" s="83"/>
      <c r="W6" s="7" t="s">
        <v>13</v>
      </c>
      <c r="X6" s="83"/>
      <c r="Y6" s="7" t="s">
        <v>13</v>
      </c>
    </row>
    <row r="7" spans="1:25" ht="12.75" customHeight="1">
      <c r="A7" s="90" t="s">
        <v>303</v>
      </c>
      <c r="B7" s="92" t="s">
        <v>299</v>
      </c>
      <c r="C7" s="63" t="s">
        <v>41</v>
      </c>
      <c r="D7" s="93" t="s">
        <v>43</v>
      </c>
      <c r="E7" s="93" t="s">
        <v>44</v>
      </c>
      <c r="F7" s="93" t="s">
        <v>45</v>
      </c>
      <c r="G7" s="11"/>
      <c r="H7" s="94" t="s">
        <v>46</v>
      </c>
      <c r="I7" s="12">
        <v>421</v>
      </c>
      <c r="J7" s="13" t="s">
        <v>14</v>
      </c>
      <c r="K7" s="12">
        <f>IF(I7="","",I7*0.75)</f>
        <v>315.75</v>
      </c>
      <c r="L7" s="13" t="s">
        <v>14</v>
      </c>
      <c r="M7" s="14"/>
      <c r="N7" s="95">
        <v>16</v>
      </c>
      <c r="O7" s="95" t="s">
        <v>35</v>
      </c>
      <c r="P7" s="10" t="s">
        <v>47</v>
      </c>
      <c r="Q7" s="93" t="s">
        <v>49</v>
      </c>
      <c r="R7" s="93" t="s">
        <v>50</v>
      </c>
      <c r="S7" s="93" t="s">
        <v>51</v>
      </c>
      <c r="T7" s="11"/>
      <c r="U7" s="94" t="s">
        <v>52</v>
      </c>
      <c r="V7" s="12">
        <v>411</v>
      </c>
      <c r="W7" s="13" t="s">
        <v>14</v>
      </c>
      <c r="X7" s="12">
        <f>IF(V7="","",V7*0.75)</f>
        <v>308.25</v>
      </c>
      <c r="Y7" s="13" t="s">
        <v>14</v>
      </c>
    </row>
    <row r="8" spans="1:25" ht="12.75" customHeight="1">
      <c r="A8" s="91"/>
      <c r="B8" s="92"/>
      <c r="C8" s="15" t="s">
        <v>295</v>
      </c>
      <c r="D8" s="93"/>
      <c r="E8" s="93"/>
      <c r="F8" s="93"/>
      <c r="G8" s="11"/>
      <c r="H8" s="94"/>
      <c r="I8" s="16">
        <v>15.2</v>
      </c>
      <c r="J8" s="17" t="s">
        <v>15</v>
      </c>
      <c r="K8" s="16">
        <f>IF(I8="","",ROUND(I8*0.75,2))</f>
        <v>11.4</v>
      </c>
      <c r="L8" s="17" t="s">
        <v>15</v>
      </c>
      <c r="M8" s="18"/>
      <c r="N8" s="96"/>
      <c r="O8" s="95"/>
      <c r="P8" s="70" t="s">
        <v>296</v>
      </c>
      <c r="Q8" s="97"/>
      <c r="R8" s="97"/>
      <c r="S8" s="93"/>
      <c r="T8" s="11"/>
      <c r="U8" s="94"/>
      <c r="V8" s="16">
        <v>13</v>
      </c>
      <c r="W8" s="15" t="s">
        <v>15</v>
      </c>
      <c r="X8" s="16">
        <f>IF(V8="","",ROUND(V8*0.75,2))</f>
        <v>9.75</v>
      </c>
      <c r="Y8" s="17" t="s">
        <v>15</v>
      </c>
    </row>
    <row r="9" spans="1:25" ht="12.75" customHeight="1">
      <c r="A9" s="91"/>
      <c r="B9" s="92"/>
      <c r="C9" s="15" t="s">
        <v>42</v>
      </c>
      <c r="D9" s="93"/>
      <c r="E9" s="93"/>
      <c r="F9" s="93"/>
      <c r="G9" s="11"/>
      <c r="H9" s="94"/>
      <c r="I9" s="16">
        <v>13</v>
      </c>
      <c r="J9" s="17" t="s">
        <v>15</v>
      </c>
      <c r="K9" s="16">
        <f>IF(I9="","",ROUND(I9*0.75,2))</f>
        <v>9.75</v>
      </c>
      <c r="L9" s="17" t="s">
        <v>15</v>
      </c>
      <c r="M9" s="18"/>
      <c r="N9" s="96"/>
      <c r="O9" s="95"/>
      <c r="P9" s="15" t="s">
        <v>91</v>
      </c>
      <c r="Q9" s="97"/>
      <c r="R9" s="97"/>
      <c r="S9" s="93"/>
      <c r="T9" s="11"/>
      <c r="U9" s="94"/>
      <c r="V9" s="16">
        <v>12</v>
      </c>
      <c r="W9" s="15" t="s">
        <v>15</v>
      </c>
      <c r="X9" s="16">
        <f>IF(V9="","",ROUND(V9*0.75,2))</f>
        <v>9</v>
      </c>
      <c r="Y9" s="17" t="s">
        <v>15</v>
      </c>
    </row>
    <row r="10" spans="1:25" ht="12.75" customHeight="1">
      <c r="A10" s="91"/>
      <c r="B10" s="92"/>
      <c r="C10" s="15"/>
      <c r="D10" s="93"/>
      <c r="E10" s="93"/>
      <c r="F10" s="93"/>
      <c r="G10" s="11"/>
      <c r="H10" s="94"/>
      <c r="I10" s="16">
        <v>58.1</v>
      </c>
      <c r="J10" s="17" t="s">
        <v>16</v>
      </c>
      <c r="K10" s="16">
        <f>IF(I10="","",ROUND(I10*0.75,2))</f>
        <v>43.58</v>
      </c>
      <c r="L10" s="17" t="s">
        <v>16</v>
      </c>
      <c r="M10" s="18"/>
      <c r="N10" s="96"/>
      <c r="O10" s="95"/>
      <c r="P10" s="15" t="s">
        <v>48</v>
      </c>
      <c r="Q10" s="97"/>
      <c r="R10" s="97"/>
      <c r="S10" s="93"/>
      <c r="T10" s="11"/>
      <c r="U10" s="94"/>
      <c r="V10" s="16">
        <v>60.4</v>
      </c>
      <c r="W10" s="15" t="s">
        <v>16</v>
      </c>
      <c r="X10" s="16">
        <f>IF(V10="","",ROUND(V10*0.75,2))</f>
        <v>45.3</v>
      </c>
      <c r="Y10" s="17" t="s">
        <v>16</v>
      </c>
    </row>
    <row r="11" spans="1:25" ht="12.75" customHeight="1">
      <c r="A11" s="91"/>
      <c r="B11" s="92"/>
      <c r="C11" s="20"/>
      <c r="D11" s="93"/>
      <c r="E11" s="93"/>
      <c r="F11" s="93"/>
      <c r="G11" s="11"/>
      <c r="H11" s="94"/>
      <c r="I11" s="21">
        <v>1</v>
      </c>
      <c r="J11" s="22" t="s">
        <v>15</v>
      </c>
      <c r="K11" s="21">
        <f>IF(I11="","",ROUND(I11*0.75,2))</f>
        <v>0.75</v>
      </c>
      <c r="L11" s="22" t="s">
        <v>15</v>
      </c>
      <c r="M11" s="18"/>
      <c r="N11" s="96"/>
      <c r="O11" s="95"/>
      <c r="P11" s="20"/>
      <c r="Q11" s="97"/>
      <c r="R11" s="97"/>
      <c r="S11" s="93"/>
      <c r="T11" s="11"/>
      <c r="U11" s="94"/>
      <c r="V11" s="21">
        <v>1.3</v>
      </c>
      <c r="W11" s="20" t="s">
        <v>15</v>
      </c>
      <c r="X11" s="21">
        <f>IF(V11="","",ROUND(V11*0.75,2))</f>
        <v>0.98</v>
      </c>
      <c r="Y11" s="22" t="s">
        <v>15</v>
      </c>
    </row>
    <row r="12" spans="1:25" ht="12.75" customHeight="1">
      <c r="A12" s="98">
        <v>2</v>
      </c>
      <c r="B12" s="99" t="s">
        <v>35</v>
      </c>
      <c r="C12" s="13" t="s">
        <v>47</v>
      </c>
      <c r="D12" s="93" t="s">
        <v>49</v>
      </c>
      <c r="E12" s="93" t="s">
        <v>50</v>
      </c>
      <c r="F12" s="93" t="s">
        <v>51</v>
      </c>
      <c r="G12" s="11"/>
      <c r="H12" s="94" t="s">
        <v>52</v>
      </c>
      <c r="I12" s="12">
        <v>411</v>
      </c>
      <c r="J12" s="13" t="s">
        <v>14</v>
      </c>
      <c r="K12" s="12">
        <f>IF(I12="","",I12*0.75)</f>
        <v>308.25</v>
      </c>
      <c r="L12" s="13" t="s">
        <v>14</v>
      </c>
      <c r="M12" s="14"/>
      <c r="N12" s="95">
        <v>17</v>
      </c>
      <c r="O12" s="95" t="s">
        <v>36</v>
      </c>
      <c r="P12" s="72" t="s">
        <v>53</v>
      </c>
      <c r="Q12" s="93" t="s">
        <v>57</v>
      </c>
      <c r="R12" s="93" t="s">
        <v>58</v>
      </c>
      <c r="S12" s="93" t="s">
        <v>59</v>
      </c>
      <c r="T12" s="11"/>
      <c r="U12" s="94" t="s">
        <v>60</v>
      </c>
      <c r="V12" s="12">
        <v>395</v>
      </c>
      <c r="W12" s="13" t="s">
        <v>14</v>
      </c>
      <c r="X12" s="12">
        <f>IF(V12="","",V12*0.75)</f>
        <v>296.25</v>
      </c>
      <c r="Y12" s="13" t="s">
        <v>14</v>
      </c>
    </row>
    <row r="13" spans="1:25" ht="12.75" customHeight="1">
      <c r="A13" s="98"/>
      <c r="B13" s="99"/>
      <c r="C13" s="70" t="s">
        <v>296</v>
      </c>
      <c r="D13" s="97"/>
      <c r="E13" s="97"/>
      <c r="F13" s="93"/>
      <c r="G13" s="11"/>
      <c r="H13" s="94"/>
      <c r="I13" s="16">
        <v>13</v>
      </c>
      <c r="J13" s="15" t="s">
        <v>15</v>
      </c>
      <c r="K13" s="16">
        <f aca="true" t="shared" si="0" ref="K13:K76">IF(I13="","",ROUND(I13*0.75,2))</f>
        <v>9.75</v>
      </c>
      <c r="L13" s="15" t="s">
        <v>15</v>
      </c>
      <c r="M13" s="23"/>
      <c r="N13" s="95"/>
      <c r="O13" s="95"/>
      <c r="P13" s="15" t="s">
        <v>54</v>
      </c>
      <c r="Q13" s="93"/>
      <c r="R13" s="93"/>
      <c r="S13" s="93"/>
      <c r="T13" s="11"/>
      <c r="U13" s="94"/>
      <c r="V13" s="16">
        <v>12.8</v>
      </c>
      <c r="W13" s="15" t="s">
        <v>15</v>
      </c>
      <c r="X13" s="16">
        <f aca="true" t="shared" si="1" ref="X13:X76">IF(V13="","",ROUND(V13*0.75,2))</f>
        <v>9.6</v>
      </c>
      <c r="Y13" s="15" t="s">
        <v>15</v>
      </c>
    </row>
    <row r="14" spans="1:25" ht="12.75" customHeight="1">
      <c r="A14" s="98"/>
      <c r="B14" s="99"/>
      <c r="C14" s="15" t="s">
        <v>91</v>
      </c>
      <c r="D14" s="97"/>
      <c r="E14" s="97"/>
      <c r="F14" s="93"/>
      <c r="G14" s="11"/>
      <c r="H14" s="94"/>
      <c r="I14" s="16">
        <v>12</v>
      </c>
      <c r="J14" s="15" t="s">
        <v>15</v>
      </c>
      <c r="K14" s="16">
        <f t="shared" si="0"/>
        <v>9</v>
      </c>
      <c r="L14" s="15" t="s">
        <v>15</v>
      </c>
      <c r="M14" s="23"/>
      <c r="N14" s="95"/>
      <c r="O14" s="95"/>
      <c r="P14" s="15" t="s">
        <v>55</v>
      </c>
      <c r="Q14" s="93"/>
      <c r="R14" s="93"/>
      <c r="S14" s="93"/>
      <c r="T14" s="11"/>
      <c r="U14" s="94"/>
      <c r="V14" s="16">
        <v>10</v>
      </c>
      <c r="W14" s="15" t="s">
        <v>15</v>
      </c>
      <c r="X14" s="16">
        <f t="shared" si="1"/>
        <v>7.5</v>
      </c>
      <c r="Y14" s="15" t="s">
        <v>15</v>
      </c>
    </row>
    <row r="15" spans="1:25" ht="12.75" customHeight="1">
      <c r="A15" s="98"/>
      <c r="B15" s="99"/>
      <c r="C15" s="15" t="s">
        <v>48</v>
      </c>
      <c r="D15" s="97"/>
      <c r="E15" s="97"/>
      <c r="F15" s="93"/>
      <c r="G15" s="11"/>
      <c r="H15" s="94"/>
      <c r="I15" s="16">
        <v>60.4</v>
      </c>
      <c r="J15" s="15" t="s">
        <v>16</v>
      </c>
      <c r="K15" s="16">
        <f t="shared" si="0"/>
        <v>45.3</v>
      </c>
      <c r="L15" s="15" t="s">
        <v>16</v>
      </c>
      <c r="M15" s="23"/>
      <c r="N15" s="95"/>
      <c r="O15" s="95"/>
      <c r="P15" s="15" t="s">
        <v>56</v>
      </c>
      <c r="Q15" s="93"/>
      <c r="R15" s="93"/>
      <c r="S15" s="93"/>
      <c r="T15" s="11"/>
      <c r="U15" s="94"/>
      <c r="V15" s="16">
        <v>62.3</v>
      </c>
      <c r="W15" s="15" t="s">
        <v>16</v>
      </c>
      <c r="X15" s="16">
        <f t="shared" si="1"/>
        <v>46.73</v>
      </c>
      <c r="Y15" s="15" t="s">
        <v>16</v>
      </c>
    </row>
    <row r="16" spans="1:25" ht="12.75" customHeight="1">
      <c r="A16" s="98"/>
      <c r="B16" s="99"/>
      <c r="C16" s="20"/>
      <c r="D16" s="97"/>
      <c r="E16" s="97"/>
      <c r="F16" s="93"/>
      <c r="G16" s="11"/>
      <c r="H16" s="94"/>
      <c r="I16" s="21">
        <v>1.3</v>
      </c>
      <c r="J16" s="20" t="s">
        <v>15</v>
      </c>
      <c r="K16" s="21">
        <f t="shared" si="0"/>
        <v>0.98</v>
      </c>
      <c r="L16" s="20" t="s">
        <v>15</v>
      </c>
      <c r="M16" s="23"/>
      <c r="N16" s="95"/>
      <c r="O16" s="95"/>
      <c r="P16" s="20"/>
      <c r="Q16" s="93"/>
      <c r="R16" s="93"/>
      <c r="S16" s="93"/>
      <c r="T16" s="11"/>
      <c r="U16" s="94"/>
      <c r="V16" s="21">
        <v>0.9</v>
      </c>
      <c r="W16" s="20" t="s">
        <v>15</v>
      </c>
      <c r="X16" s="21">
        <f t="shared" si="1"/>
        <v>0.68</v>
      </c>
      <c r="Y16" s="20" t="s">
        <v>16</v>
      </c>
    </row>
    <row r="17" spans="1:25" ht="12.75" customHeight="1">
      <c r="A17" s="98">
        <v>3</v>
      </c>
      <c r="B17" s="99" t="s">
        <v>36</v>
      </c>
      <c r="C17" s="71" t="s">
        <v>53</v>
      </c>
      <c r="D17" s="93" t="s">
        <v>57</v>
      </c>
      <c r="E17" s="93" t="s">
        <v>58</v>
      </c>
      <c r="F17" s="93" t="s">
        <v>59</v>
      </c>
      <c r="G17" s="11"/>
      <c r="H17" s="94" t="s">
        <v>60</v>
      </c>
      <c r="I17" s="12">
        <v>395</v>
      </c>
      <c r="J17" s="13" t="s">
        <v>14</v>
      </c>
      <c r="K17" s="12">
        <f>IF(I17="","",I17*0.75)</f>
        <v>296.25</v>
      </c>
      <c r="L17" s="13" t="s">
        <v>14</v>
      </c>
      <c r="M17" s="14"/>
      <c r="N17" s="98">
        <v>18</v>
      </c>
      <c r="O17" s="99" t="s">
        <v>37</v>
      </c>
      <c r="P17" s="63" t="s">
        <v>61</v>
      </c>
      <c r="Q17" s="93" t="s">
        <v>64</v>
      </c>
      <c r="R17" s="93" t="s">
        <v>65</v>
      </c>
      <c r="S17" s="93" t="s">
        <v>66</v>
      </c>
      <c r="T17" s="11"/>
      <c r="U17" s="94" t="s">
        <v>67</v>
      </c>
      <c r="V17" s="12">
        <v>411</v>
      </c>
      <c r="W17" s="13" t="s">
        <v>14</v>
      </c>
      <c r="X17" s="12">
        <f>IF(V17="","",V17*0.75)</f>
        <v>308.25</v>
      </c>
      <c r="Y17" s="13" t="s">
        <v>14</v>
      </c>
    </row>
    <row r="18" spans="1:25" ht="12.75" customHeight="1">
      <c r="A18" s="100"/>
      <c r="B18" s="99"/>
      <c r="C18" s="15" t="s">
        <v>54</v>
      </c>
      <c r="D18" s="93"/>
      <c r="E18" s="93"/>
      <c r="F18" s="93"/>
      <c r="G18" s="11"/>
      <c r="H18" s="94"/>
      <c r="I18" s="16">
        <v>12.8</v>
      </c>
      <c r="J18" s="15" t="s">
        <v>15</v>
      </c>
      <c r="K18" s="16">
        <f>IF(I18="","",ROUND(I18*0.75,2))</f>
        <v>9.6</v>
      </c>
      <c r="L18" s="15" t="s">
        <v>15</v>
      </c>
      <c r="M18" s="23"/>
      <c r="N18" s="100"/>
      <c r="O18" s="99"/>
      <c r="P18" s="15" t="s">
        <v>62</v>
      </c>
      <c r="Q18" s="93"/>
      <c r="R18" s="93"/>
      <c r="S18" s="93"/>
      <c r="T18" s="11"/>
      <c r="U18" s="94"/>
      <c r="V18" s="16">
        <v>22.1</v>
      </c>
      <c r="W18" s="15" t="s">
        <v>15</v>
      </c>
      <c r="X18" s="16">
        <f>IF(V18="","",ROUND(V18*0.75,2))</f>
        <v>16.58</v>
      </c>
      <c r="Y18" s="15" t="s">
        <v>15</v>
      </c>
    </row>
    <row r="19" spans="1:25" ht="12.75" customHeight="1">
      <c r="A19" s="100"/>
      <c r="B19" s="99"/>
      <c r="C19" s="15" t="s">
        <v>55</v>
      </c>
      <c r="D19" s="93"/>
      <c r="E19" s="93"/>
      <c r="F19" s="93"/>
      <c r="G19" s="11"/>
      <c r="H19" s="94"/>
      <c r="I19" s="16">
        <v>10</v>
      </c>
      <c r="J19" s="15" t="s">
        <v>15</v>
      </c>
      <c r="K19" s="16">
        <f t="shared" si="0"/>
        <v>7.5</v>
      </c>
      <c r="L19" s="15" t="s">
        <v>15</v>
      </c>
      <c r="M19" s="23"/>
      <c r="N19" s="100"/>
      <c r="O19" s="99"/>
      <c r="P19" s="15" t="s">
        <v>63</v>
      </c>
      <c r="Q19" s="93"/>
      <c r="R19" s="93"/>
      <c r="S19" s="93"/>
      <c r="T19" s="11"/>
      <c r="U19" s="94"/>
      <c r="V19" s="16">
        <v>8.2</v>
      </c>
      <c r="W19" s="15" t="s">
        <v>15</v>
      </c>
      <c r="X19" s="16">
        <f t="shared" si="1"/>
        <v>6.15</v>
      </c>
      <c r="Y19" s="15" t="s">
        <v>15</v>
      </c>
    </row>
    <row r="20" spans="1:25" ht="12.75" customHeight="1">
      <c r="A20" s="100"/>
      <c r="B20" s="99"/>
      <c r="C20" s="15" t="s">
        <v>56</v>
      </c>
      <c r="D20" s="93"/>
      <c r="E20" s="93"/>
      <c r="F20" s="93"/>
      <c r="G20" s="11"/>
      <c r="H20" s="94"/>
      <c r="I20" s="16">
        <v>62.3</v>
      </c>
      <c r="J20" s="15" t="s">
        <v>16</v>
      </c>
      <c r="K20" s="16">
        <f t="shared" si="0"/>
        <v>46.73</v>
      </c>
      <c r="L20" s="15" t="s">
        <v>16</v>
      </c>
      <c r="M20" s="23"/>
      <c r="N20" s="100"/>
      <c r="O20" s="99"/>
      <c r="P20" s="15"/>
      <c r="Q20" s="93"/>
      <c r="R20" s="93"/>
      <c r="S20" s="93"/>
      <c r="T20" s="11"/>
      <c r="U20" s="94"/>
      <c r="V20" s="16">
        <v>59.1</v>
      </c>
      <c r="W20" s="15" t="s">
        <v>16</v>
      </c>
      <c r="X20" s="16">
        <f t="shared" si="1"/>
        <v>44.33</v>
      </c>
      <c r="Y20" s="15" t="s">
        <v>16</v>
      </c>
    </row>
    <row r="21" spans="1:25" ht="12.75" customHeight="1">
      <c r="A21" s="100"/>
      <c r="B21" s="99"/>
      <c r="C21" s="20"/>
      <c r="D21" s="93"/>
      <c r="E21" s="93"/>
      <c r="F21" s="93"/>
      <c r="G21" s="11"/>
      <c r="H21" s="94"/>
      <c r="I21" s="21">
        <v>0.9</v>
      </c>
      <c r="J21" s="20" t="s">
        <v>15</v>
      </c>
      <c r="K21" s="21">
        <f t="shared" si="0"/>
        <v>0.68</v>
      </c>
      <c r="L21" s="20" t="s">
        <v>15</v>
      </c>
      <c r="M21" s="23"/>
      <c r="N21" s="100"/>
      <c r="O21" s="99"/>
      <c r="P21" s="20"/>
      <c r="Q21" s="93"/>
      <c r="R21" s="93"/>
      <c r="S21" s="93"/>
      <c r="T21" s="11"/>
      <c r="U21" s="94"/>
      <c r="V21" s="21">
        <v>1.2</v>
      </c>
      <c r="W21" s="20" t="s">
        <v>15</v>
      </c>
      <c r="X21" s="21">
        <f t="shared" si="1"/>
        <v>0.9</v>
      </c>
      <c r="Y21" s="20" t="s">
        <v>15</v>
      </c>
    </row>
    <row r="22" spans="1:25" ht="12.75" customHeight="1">
      <c r="A22" s="98">
        <v>4</v>
      </c>
      <c r="B22" s="99" t="s">
        <v>37</v>
      </c>
      <c r="C22" s="63" t="s">
        <v>61</v>
      </c>
      <c r="D22" s="93" t="s">
        <v>64</v>
      </c>
      <c r="E22" s="93" t="s">
        <v>65</v>
      </c>
      <c r="F22" s="93" t="s">
        <v>66</v>
      </c>
      <c r="G22" s="11"/>
      <c r="H22" s="94" t="s">
        <v>67</v>
      </c>
      <c r="I22" s="12">
        <v>411</v>
      </c>
      <c r="J22" s="13" t="s">
        <v>14</v>
      </c>
      <c r="K22" s="12">
        <f>IF(I22="","",I22*0.75)</f>
        <v>308.25</v>
      </c>
      <c r="L22" s="13" t="s">
        <v>14</v>
      </c>
      <c r="M22" s="14"/>
      <c r="N22" s="95">
        <v>19</v>
      </c>
      <c r="O22" s="95" t="s">
        <v>38</v>
      </c>
      <c r="P22" s="76" t="s">
        <v>68</v>
      </c>
      <c r="Q22" s="93" t="s">
        <v>71</v>
      </c>
      <c r="R22" s="93" t="s">
        <v>72</v>
      </c>
      <c r="S22" s="93" t="s">
        <v>73</v>
      </c>
      <c r="T22" s="11"/>
      <c r="U22" s="94" t="s">
        <v>74</v>
      </c>
      <c r="V22" s="12">
        <v>373</v>
      </c>
      <c r="W22" s="13" t="s">
        <v>14</v>
      </c>
      <c r="X22" s="12">
        <f>IF(V22="","",V22*0.75)</f>
        <v>279.75</v>
      </c>
      <c r="Y22" s="13" t="s">
        <v>14</v>
      </c>
    </row>
    <row r="23" spans="1:25" ht="12.75" customHeight="1">
      <c r="A23" s="100"/>
      <c r="B23" s="99"/>
      <c r="C23" s="15" t="s">
        <v>62</v>
      </c>
      <c r="D23" s="93"/>
      <c r="E23" s="93"/>
      <c r="F23" s="93"/>
      <c r="G23" s="11"/>
      <c r="H23" s="94"/>
      <c r="I23" s="16">
        <v>22.1</v>
      </c>
      <c r="J23" s="15" t="s">
        <v>15</v>
      </c>
      <c r="K23" s="16">
        <f>IF(I23="","",ROUND(I23*0.75,2))</f>
        <v>16.58</v>
      </c>
      <c r="L23" s="15" t="s">
        <v>15</v>
      </c>
      <c r="M23" s="23"/>
      <c r="N23" s="95"/>
      <c r="O23" s="95"/>
      <c r="P23" s="15" t="s">
        <v>69</v>
      </c>
      <c r="Q23" s="93"/>
      <c r="R23" s="93"/>
      <c r="S23" s="93"/>
      <c r="T23" s="11"/>
      <c r="U23" s="94"/>
      <c r="V23" s="16">
        <v>14.2</v>
      </c>
      <c r="W23" s="15" t="s">
        <v>15</v>
      </c>
      <c r="X23" s="16">
        <f>IF(V23="","",ROUND(V23*0.75,2))</f>
        <v>10.65</v>
      </c>
      <c r="Y23" s="15" t="s">
        <v>15</v>
      </c>
    </row>
    <row r="24" spans="1:25" ht="12.75" customHeight="1">
      <c r="A24" s="100"/>
      <c r="B24" s="99"/>
      <c r="C24" s="15" t="s">
        <v>63</v>
      </c>
      <c r="D24" s="93"/>
      <c r="E24" s="93"/>
      <c r="F24" s="93"/>
      <c r="G24" s="11"/>
      <c r="H24" s="94"/>
      <c r="I24" s="16">
        <v>8.2</v>
      </c>
      <c r="J24" s="15" t="s">
        <v>15</v>
      </c>
      <c r="K24" s="16">
        <f t="shared" si="0"/>
        <v>6.15</v>
      </c>
      <c r="L24" s="15" t="s">
        <v>15</v>
      </c>
      <c r="M24" s="23"/>
      <c r="N24" s="95"/>
      <c r="O24" s="95"/>
      <c r="P24" s="15" t="s">
        <v>297</v>
      </c>
      <c r="Q24" s="93"/>
      <c r="R24" s="93"/>
      <c r="S24" s="93"/>
      <c r="T24" s="11"/>
      <c r="U24" s="94"/>
      <c r="V24" s="16">
        <v>9.6</v>
      </c>
      <c r="W24" s="15" t="s">
        <v>15</v>
      </c>
      <c r="X24" s="16">
        <f t="shared" si="1"/>
        <v>7.2</v>
      </c>
      <c r="Y24" s="15" t="s">
        <v>15</v>
      </c>
    </row>
    <row r="25" spans="1:25" ht="12.75" customHeight="1">
      <c r="A25" s="100"/>
      <c r="B25" s="99"/>
      <c r="C25" s="15"/>
      <c r="D25" s="93"/>
      <c r="E25" s="93"/>
      <c r="F25" s="93"/>
      <c r="G25" s="11"/>
      <c r="H25" s="94"/>
      <c r="I25" s="16">
        <v>59.1</v>
      </c>
      <c r="J25" s="15" t="s">
        <v>16</v>
      </c>
      <c r="K25" s="16">
        <f t="shared" si="0"/>
        <v>44.33</v>
      </c>
      <c r="L25" s="15" t="s">
        <v>16</v>
      </c>
      <c r="M25" s="23"/>
      <c r="N25" s="95"/>
      <c r="O25" s="95"/>
      <c r="P25" s="15" t="s">
        <v>192</v>
      </c>
      <c r="Q25" s="93"/>
      <c r="R25" s="93"/>
      <c r="S25" s="93"/>
      <c r="T25" s="11"/>
      <c r="U25" s="94"/>
      <c r="V25" s="16">
        <v>55</v>
      </c>
      <c r="W25" s="15" t="s">
        <v>16</v>
      </c>
      <c r="X25" s="16">
        <f t="shared" si="1"/>
        <v>41.25</v>
      </c>
      <c r="Y25" s="15" t="s">
        <v>16</v>
      </c>
    </row>
    <row r="26" spans="1:25" ht="12.75" customHeight="1">
      <c r="A26" s="100"/>
      <c r="B26" s="99"/>
      <c r="C26" s="20"/>
      <c r="D26" s="93"/>
      <c r="E26" s="93"/>
      <c r="F26" s="93"/>
      <c r="G26" s="11"/>
      <c r="H26" s="94"/>
      <c r="I26" s="21">
        <v>1.2</v>
      </c>
      <c r="J26" s="20" t="s">
        <v>15</v>
      </c>
      <c r="K26" s="21">
        <f t="shared" si="0"/>
        <v>0.9</v>
      </c>
      <c r="L26" s="20" t="s">
        <v>15</v>
      </c>
      <c r="M26" s="23"/>
      <c r="N26" s="95"/>
      <c r="O26" s="95"/>
      <c r="P26" s="20" t="s">
        <v>70</v>
      </c>
      <c r="Q26" s="93"/>
      <c r="R26" s="93"/>
      <c r="S26" s="93"/>
      <c r="T26" s="11"/>
      <c r="U26" s="94"/>
      <c r="V26" s="21">
        <v>1</v>
      </c>
      <c r="W26" s="20" t="s">
        <v>15</v>
      </c>
      <c r="X26" s="21">
        <f t="shared" si="1"/>
        <v>0.75</v>
      </c>
      <c r="Y26" s="20" t="s">
        <v>15</v>
      </c>
    </row>
    <row r="27" spans="1:25" ht="12.75" customHeight="1">
      <c r="A27" s="98">
        <v>5</v>
      </c>
      <c r="B27" s="99" t="s">
        <v>38</v>
      </c>
      <c r="C27" s="76" t="s">
        <v>68</v>
      </c>
      <c r="D27" s="93" t="s">
        <v>71</v>
      </c>
      <c r="E27" s="93" t="s">
        <v>72</v>
      </c>
      <c r="F27" s="93" t="s">
        <v>73</v>
      </c>
      <c r="G27" s="11"/>
      <c r="H27" s="94" t="s">
        <v>74</v>
      </c>
      <c r="I27" s="12">
        <v>373</v>
      </c>
      <c r="J27" s="13" t="s">
        <v>14</v>
      </c>
      <c r="K27" s="12">
        <f>IF(I27="","",I27*0.75)</f>
        <v>279.75</v>
      </c>
      <c r="L27" s="13" t="s">
        <v>14</v>
      </c>
      <c r="M27" s="14"/>
      <c r="N27" s="95">
        <v>20</v>
      </c>
      <c r="O27" s="95" t="s">
        <v>39</v>
      </c>
      <c r="P27" s="10" t="s">
        <v>75</v>
      </c>
      <c r="Q27" s="93" t="s">
        <v>78</v>
      </c>
      <c r="R27" s="93" t="s">
        <v>79</v>
      </c>
      <c r="S27" s="93" t="s">
        <v>80</v>
      </c>
      <c r="T27" s="11"/>
      <c r="U27" s="94" t="s">
        <v>67</v>
      </c>
      <c r="V27" s="12">
        <v>430</v>
      </c>
      <c r="W27" s="13" t="s">
        <v>14</v>
      </c>
      <c r="X27" s="12">
        <f>IF(V27="","",V27*0.75)</f>
        <v>322.5</v>
      </c>
      <c r="Y27" s="13" t="s">
        <v>14</v>
      </c>
    </row>
    <row r="28" spans="1:25" ht="12.75" customHeight="1">
      <c r="A28" s="100"/>
      <c r="B28" s="99"/>
      <c r="C28" s="15" t="s">
        <v>69</v>
      </c>
      <c r="D28" s="93"/>
      <c r="E28" s="93"/>
      <c r="F28" s="93"/>
      <c r="G28" s="11"/>
      <c r="H28" s="94"/>
      <c r="I28" s="16">
        <v>14.2</v>
      </c>
      <c r="J28" s="15" t="s">
        <v>15</v>
      </c>
      <c r="K28" s="16">
        <f>IF(I28="","",ROUND(I28*0.75,2))</f>
        <v>10.65</v>
      </c>
      <c r="L28" s="15" t="s">
        <v>15</v>
      </c>
      <c r="M28" s="23"/>
      <c r="N28" s="95"/>
      <c r="O28" s="95"/>
      <c r="P28" s="64" t="s">
        <v>76</v>
      </c>
      <c r="Q28" s="93"/>
      <c r="R28" s="93"/>
      <c r="S28" s="93"/>
      <c r="T28" s="11"/>
      <c r="U28" s="94"/>
      <c r="V28" s="16">
        <v>11.4</v>
      </c>
      <c r="W28" s="15" t="s">
        <v>15</v>
      </c>
      <c r="X28" s="16">
        <f>IF(V28="","",ROUND(V28*0.75,2))</f>
        <v>8.55</v>
      </c>
      <c r="Y28" s="15" t="s">
        <v>15</v>
      </c>
    </row>
    <row r="29" spans="1:25" ht="12.75" customHeight="1">
      <c r="A29" s="100"/>
      <c r="B29" s="99"/>
      <c r="C29" s="15" t="s">
        <v>297</v>
      </c>
      <c r="D29" s="93"/>
      <c r="E29" s="93"/>
      <c r="F29" s="93"/>
      <c r="G29" s="11"/>
      <c r="H29" s="94"/>
      <c r="I29" s="16">
        <v>9.6</v>
      </c>
      <c r="J29" s="15" t="s">
        <v>15</v>
      </c>
      <c r="K29" s="16">
        <f t="shared" si="0"/>
        <v>7.2</v>
      </c>
      <c r="L29" s="15" t="s">
        <v>15</v>
      </c>
      <c r="M29" s="23"/>
      <c r="N29" s="95"/>
      <c r="O29" s="95"/>
      <c r="P29" s="15" t="s">
        <v>77</v>
      </c>
      <c r="Q29" s="93"/>
      <c r="R29" s="93"/>
      <c r="S29" s="93"/>
      <c r="T29" s="11"/>
      <c r="U29" s="94"/>
      <c r="V29" s="16">
        <v>12.1</v>
      </c>
      <c r="W29" s="15" t="s">
        <v>15</v>
      </c>
      <c r="X29" s="16">
        <f t="shared" si="1"/>
        <v>9.08</v>
      </c>
      <c r="Y29" s="15" t="s">
        <v>15</v>
      </c>
    </row>
    <row r="30" spans="1:25" ht="12.75" customHeight="1">
      <c r="A30" s="100"/>
      <c r="B30" s="99"/>
      <c r="C30" s="15" t="s">
        <v>192</v>
      </c>
      <c r="D30" s="93"/>
      <c r="E30" s="93"/>
      <c r="F30" s="93"/>
      <c r="G30" s="11"/>
      <c r="H30" s="94"/>
      <c r="I30" s="16">
        <v>55</v>
      </c>
      <c r="J30" s="15" t="s">
        <v>16</v>
      </c>
      <c r="K30" s="16">
        <f t="shared" si="0"/>
        <v>41.25</v>
      </c>
      <c r="L30" s="15" t="s">
        <v>16</v>
      </c>
      <c r="M30" s="23"/>
      <c r="N30" s="95"/>
      <c r="O30" s="95"/>
      <c r="P30" s="15"/>
      <c r="Q30" s="93"/>
      <c r="R30" s="93"/>
      <c r="S30" s="93"/>
      <c r="T30" s="11"/>
      <c r="U30" s="94"/>
      <c r="V30" s="16">
        <v>66.4</v>
      </c>
      <c r="W30" s="15" t="s">
        <v>16</v>
      </c>
      <c r="X30" s="16">
        <f t="shared" si="1"/>
        <v>49.8</v>
      </c>
      <c r="Y30" s="15" t="s">
        <v>16</v>
      </c>
    </row>
    <row r="31" spans="1:25" ht="12.75" customHeight="1">
      <c r="A31" s="100"/>
      <c r="B31" s="99"/>
      <c r="C31" s="20" t="s">
        <v>70</v>
      </c>
      <c r="D31" s="93"/>
      <c r="E31" s="93"/>
      <c r="F31" s="93"/>
      <c r="G31" s="11"/>
      <c r="H31" s="94"/>
      <c r="I31" s="21">
        <v>1</v>
      </c>
      <c r="J31" s="20" t="s">
        <v>15</v>
      </c>
      <c r="K31" s="21">
        <f t="shared" si="0"/>
        <v>0.75</v>
      </c>
      <c r="L31" s="20" t="s">
        <v>15</v>
      </c>
      <c r="M31" s="23"/>
      <c r="N31" s="95"/>
      <c r="O31" s="95"/>
      <c r="P31" s="20"/>
      <c r="Q31" s="93"/>
      <c r="R31" s="93"/>
      <c r="S31" s="93"/>
      <c r="T31" s="11"/>
      <c r="U31" s="94"/>
      <c r="V31" s="21">
        <v>1.3</v>
      </c>
      <c r="W31" s="20" t="s">
        <v>15</v>
      </c>
      <c r="X31" s="21">
        <f t="shared" si="1"/>
        <v>0.98</v>
      </c>
      <c r="Y31" s="20" t="s">
        <v>15</v>
      </c>
    </row>
    <row r="32" spans="1:25" ht="12.75" customHeight="1">
      <c r="A32" s="95">
        <v>6</v>
      </c>
      <c r="B32" s="99" t="s">
        <v>39</v>
      </c>
      <c r="C32" s="10" t="s">
        <v>75</v>
      </c>
      <c r="D32" s="93" t="s">
        <v>78</v>
      </c>
      <c r="E32" s="93" t="s">
        <v>79</v>
      </c>
      <c r="F32" s="93" t="s">
        <v>80</v>
      </c>
      <c r="G32" s="11"/>
      <c r="H32" s="94" t="s">
        <v>67</v>
      </c>
      <c r="I32" s="12">
        <v>430</v>
      </c>
      <c r="J32" s="13" t="s">
        <v>14</v>
      </c>
      <c r="K32" s="12">
        <f>IF(I32="","",I32*0.75)</f>
        <v>322.5</v>
      </c>
      <c r="L32" s="13" t="s">
        <v>14</v>
      </c>
      <c r="M32" s="14"/>
      <c r="N32" s="95">
        <v>21</v>
      </c>
      <c r="O32" s="95" t="s">
        <v>40</v>
      </c>
      <c r="P32" s="71" t="s">
        <v>81</v>
      </c>
      <c r="Q32" s="93" t="s">
        <v>85</v>
      </c>
      <c r="R32" s="93" t="s">
        <v>86</v>
      </c>
      <c r="S32" s="93" t="s">
        <v>87</v>
      </c>
      <c r="T32" s="11"/>
      <c r="U32" s="94" t="s">
        <v>88</v>
      </c>
      <c r="V32" s="12">
        <v>366</v>
      </c>
      <c r="W32" s="13" t="s">
        <v>14</v>
      </c>
      <c r="X32" s="12">
        <f>IF(V32="","",V32*0.75)</f>
        <v>274.5</v>
      </c>
      <c r="Y32" s="13" t="s">
        <v>14</v>
      </c>
    </row>
    <row r="33" spans="1:25" ht="12.75" customHeight="1">
      <c r="A33" s="96"/>
      <c r="B33" s="99"/>
      <c r="C33" s="64" t="s">
        <v>76</v>
      </c>
      <c r="D33" s="93"/>
      <c r="E33" s="93"/>
      <c r="F33" s="93"/>
      <c r="G33" s="11"/>
      <c r="H33" s="94"/>
      <c r="I33" s="16">
        <v>11.4</v>
      </c>
      <c r="J33" s="15" t="s">
        <v>15</v>
      </c>
      <c r="K33" s="16">
        <f>IF(I33="","",ROUND(I33*0.75,2))</f>
        <v>8.55</v>
      </c>
      <c r="L33" s="15" t="s">
        <v>15</v>
      </c>
      <c r="M33" s="23"/>
      <c r="N33" s="95"/>
      <c r="O33" s="95"/>
      <c r="P33" s="15" t="s">
        <v>82</v>
      </c>
      <c r="Q33" s="93"/>
      <c r="R33" s="93"/>
      <c r="S33" s="93"/>
      <c r="T33" s="11"/>
      <c r="U33" s="94"/>
      <c r="V33" s="16">
        <v>13.1</v>
      </c>
      <c r="W33" s="15" t="s">
        <v>15</v>
      </c>
      <c r="X33" s="16">
        <f>IF(V33="","",ROUND(V33*0.75,2))</f>
        <v>9.83</v>
      </c>
      <c r="Y33" s="15" t="s">
        <v>15</v>
      </c>
    </row>
    <row r="34" spans="1:25" ht="12.75" customHeight="1">
      <c r="A34" s="96"/>
      <c r="B34" s="99"/>
      <c r="C34" s="15" t="s">
        <v>77</v>
      </c>
      <c r="D34" s="93"/>
      <c r="E34" s="93"/>
      <c r="F34" s="93"/>
      <c r="G34" s="11"/>
      <c r="H34" s="94"/>
      <c r="I34" s="16">
        <v>12.1</v>
      </c>
      <c r="J34" s="15" t="s">
        <v>15</v>
      </c>
      <c r="K34" s="16">
        <f t="shared" si="0"/>
        <v>9.08</v>
      </c>
      <c r="L34" s="15" t="s">
        <v>15</v>
      </c>
      <c r="M34" s="23"/>
      <c r="N34" s="95"/>
      <c r="O34" s="95"/>
      <c r="P34" s="15" t="s">
        <v>83</v>
      </c>
      <c r="Q34" s="93"/>
      <c r="R34" s="93"/>
      <c r="S34" s="93"/>
      <c r="T34" s="11"/>
      <c r="U34" s="94"/>
      <c r="V34" s="16">
        <v>6.5</v>
      </c>
      <c r="W34" s="15" t="s">
        <v>15</v>
      </c>
      <c r="X34" s="16">
        <f t="shared" si="1"/>
        <v>4.88</v>
      </c>
      <c r="Y34" s="15" t="s">
        <v>15</v>
      </c>
    </row>
    <row r="35" spans="1:25" ht="12.75" customHeight="1">
      <c r="A35" s="96"/>
      <c r="B35" s="99"/>
      <c r="C35" s="15"/>
      <c r="D35" s="93"/>
      <c r="E35" s="93"/>
      <c r="F35" s="93"/>
      <c r="G35" s="11"/>
      <c r="H35" s="94"/>
      <c r="I35" s="16">
        <v>66.4</v>
      </c>
      <c r="J35" s="15" t="s">
        <v>16</v>
      </c>
      <c r="K35" s="16">
        <f t="shared" si="0"/>
        <v>49.8</v>
      </c>
      <c r="L35" s="15" t="s">
        <v>16</v>
      </c>
      <c r="M35" s="23"/>
      <c r="N35" s="95"/>
      <c r="O35" s="95"/>
      <c r="P35" s="15" t="s">
        <v>84</v>
      </c>
      <c r="Q35" s="93"/>
      <c r="R35" s="93"/>
      <c r="S35" s="93"/>
      <c r="T35" s="11"/>
      <c r="U35" s="94"/>
      <c r="V35" s="16">
        <v>62</v>
      </c>
      <c r="W35" s="15" t="s">
        <v>16</v>
      </c>
      <c r="X35" s="16">
        <f t="shared" si="1"/>
        <v>46.5</v>
      </c>
      <c r="Y35" s="15" t="s">
        <v>16</v>
      </c>
    </row>
    <row r="36" spans="1:25" ht="12.75" customHeight="1">
      <c r="A36" s="96"/>
      <c r="B36" s="99"/>
      <c r="C36" s="20"/>
      <c r="D36" s="93"/>
      <c r="E36" s="93"/>
      <c r="F36" s="93"/>
      <c r="G36" s="11"/>
      <c r="H36" s="94"/>
      <c r="I36" s="21">
        <v>1.3</v>
      </c>
      <c r="J36" s="20" t="s">
        <v>15</v>
      </c>
      <c r="K36" s="21">
        <f t="shared" si="0"/>
        <v>0.98</v>
      </c>
      <c r="L36" s="20" t="s">
        <v>15</v>
      </c>
      <c r="M36" s="23"/>
      <c r="N36" s="95"/>
      <c r="O36" s="95"/>
      <c r="P36" s="20"/>
      <c r="Q36" s="93"/>
      <c r="R36" s="93"/>
      <c r="S36" s="93"/>
      <c r="T36" s="11"/>
      <c r="U36" s="94"/>
      <c r="V36" s="21">
        <v>0.7</v>
      </c>
      <c r="W36" s="20" t="s">
        <v>15</v>
      </c>
      <c r="X36" s="21">
        <f t="shared" si="1"/>
        <v>0.53</v>
      </c>
      <c r="Y36" s="20" t="s">
        <v>15</v>
      </c>
    </row>
    <row r="37" spans="1:25" ht="12.75" customHeight="1">
      <c r="A37" s="95">
        <v>7</v>
      </c>
      <c r="B37" s="99" t="s">
        <v>40</v>
      </c>
      <c r="C37" s="71" t="s">
        <v>81</v>
      </c>
      <c r="D37" s="93" t="s">
        <v>85</v>
      </c>
      <c r="E37" s="93" t="s">
        <v>86</v>
      </c>
      <c r="F37" s="93" t="s">
        <v>87</v>
      </c>
      <c r="G37" s="11"/>
      <c r="H37" s="94" t="s">
        <v>88</v>
      </c>
      <c r="I37" s="12">
        <v>366</v>
      </c>
      <c r="J37" s="13" t="s">
        <v>14</v>
      </c>
      <c r="K37" s="12">
        <f>IF(I37="","",I37*0.75)</f>
        <v>274.5</v>
      </c>
      <c r="L37" s="13" t="s">
        <v>14</v>
      </c>
      <c r="M37" s="14"/>
      <c r="N37" s="98">
        <v>22</v>
      </c>
      <c r="O37" s="95" t="s">
        <v>34</v>
      </c>
      <c r="P37" s="67" t="s">
        <v>137</v>
      </c>
      <c r="Q37" s="93" t="s">
        <v>92</v>
      </c>
      <c r="R37" s="93" t="s">
        <v>93</v>
      </c>
      <c r="S37" s="93" t="s">
        <v>94</v>
      </c>
      <c r="T37" s="11"/>
      <c r="U37" s="94" t="s">
        <v>95</v>
      </c>
      <c r="V37" s="12">
        <v>378</v>
      </c>
      <c r="W37" s="13" t="s">
        <v>14</v>
      </c>
      <c r="X37" s="12">
        <f>IF(V37="","",V37*0.75)</f>
        <v>283.5</v>
      </c>
      <c r="Y37" s="13" t="s">
        <v>14</v>
      </c>
    </row>
    <row r="38" spans="1:25" ht="12.75" customHeight="1">
      <c r="A38" s="96"/>
      <c r="B38" s="99"/>
      <c r="C38" s="15" t="s">
        <v>82</v>
      </c>
      <c r="D38" s="93"/>
      <c r="E38" s="93"/>
      <c r="F38" s="93"/>
      <c r="G38" s="11"/>
      <c r="H38" s="94"/>
      <c r="I38" s="16">
        <v>13.1</v>
      </c>
      <c r="J38" s="15" t="s">
        <v>15</v>
      </c>
      <c r="K38" s="16">
        <f>IF(I38="","",ROUND(I38*0.75,2))</f>
        <v>9.83</v>
      </c>
      <c r="L38" s="15" t="s">
        <v>15</v>
      </c>
      <c r="M38" s="23"/>
      <c r="N38" s="95"/>
      <c r="O38" s="95"/>
      <c r="P38" s="15" t="s">
        <v>90</v>
      </c>
      <c r="Q38" s="93"/>
      <c r="R38" s="93"/>
      <c r="S38" s="93"/>
      <c r="T38" s="11"/>
      <c r="U38" s="94"/>
      <c r="V38" s="16">
        <v>16.9</v>
      </c>
      <c r="W38" s="15" t="s">
        <v>15</v>
      </c>
      <c r="X38" s="16">
        <f>IF(V38="","",ROUND(V38*0.75,2))</f>
        <v>12.68</v>
      </c>
      <c r="Y38" s="15" t="s">
        <v>15</v>
      </c>
    </row>
    <row r="39" spans="1:25" ht="12.75" customHeight="1">
      <c r="A39" s="96"/>
      <c r="B39" s="99"/>
      <c r="C39" s="15" t="s">
        <v>83</v>
      </c>
      <c r="D39" s="93"/>
      <c r="E39" s="93"/>
      <c r="F39" s="93"/>
      <c r="G39" s="11"/>
      <c r="H39" s="94"/>
      <c r="I39" s="16">
        <v>6.5</v>
      </c>
      <c r="J39" s="15" t="s">
        <v>15</v>
      </c>
      <c r="K39" s="16">
        <f t="shared" si="0"/>
        <v>4.88</v>
      </c>
      <c r="L39" s="15" t="s">
        <v>15</v>
      </c>
      <c r="M39" s="23"/>
      <c r="N39" s="95"/>
      <c r="O39" s="95"/>
      <c r="P39" s="15" t="s">
        <v>91</v>
      </c>
      <c r="Q39" s="93"/>
      <c r="R39" s="93"/>
      <c r="S39" s="93"/>
      <c r="T39" s="11"/>
      <c r="U39" s="94"/>
      <c r="V39" s="16">
        <v>14.4</v>
      </c>
      <c r="W39" s="15" t="s">
        <v>15</v>
      </c>
      <c r="X39" s="16">
        <f t="shared" si="1"/>
        <v>10.8</v>
      </c>
      <c r="Y39" s="15" t="s">
        <v>15</v>
      </c>
    </row>
    <row r="40" spans="1:25" ht="12.75" customHeight="1">
      <c r="A40" s="96"/>
      <c r="B40" s="99"/>
      <c r="C40" s="15" t="s">
        <v>84</v>
      </c>
      <c r="D40" s="93"/>
      <c r="E40" s="93"/>
      <c r="F40" s="93"/>
      <c r="G40" s="11"/>
      <c r="H40" s="94"/>
      <c r="I40" s="16">
        <v>62</v>
      </c>
      <c r="J40" s="15" t="s">
        <v>16</v>
      </c>
      <c r="K40" s="16">
        <f t="shared" si="0"/>
        <v>46.5</v>
      </c>
      <c r="L40" s="15" t="s">
        <v>16</v>
      </c>
      <c r="M40" s="23"/>
      <c r="N40" s="95"/>
      <c r="O40" s="95"/>
      <c r="P40" s="15"/>
      <c r="Q40" s="93"/>
      <c r="R40" s="93"/>
      <c r="S40" s="93"/>
      <c r="T40" s="11"/>
      <c r="U40" s="94"/>
      <c r="V40" s="16">
        <v>44.3</v>
      </c>
      <c r="W40" s="15" t="s">
        <v>16</v>
      </c>
      <c r="X40" s="16">
        <f t="shared" si="1"/>
        <v>33.23</v>
      </c>
      <c r="Y40" s="15" t="s">
        <v>16</v>
      </c>
    </row>
    <row r="41" spans="1:25" ht="12.75" customHeight="1">
      <c r="A41" s="96"/>
      <c r="B41" s="99"/>
      <c r="C41" s="20"/>
      <c r="D41" s="93"/>
      <c r="E41" s="93"/>
      <c r="F41" s="93"/>
      <c r="G41" s="11"/>
      <c r="H41" s="94"/>
      <c r="I41" s="21">
        <v>0.7</v>
      </c>
      <c r="J41" s="20" t="s">
        <v>15</v>
      </c>
      <c r="K41" s="21">
        <f t="shared" si="0"/>
        <v>0.53</v>
      </c>
      <c r="L41" s="20" t="s">
        <v>15</v>
      </c>
      <c r="M41" s="23"/>
      <c r="N41" s="95"/>
      <c r="O41" s="95"/>
      <c r="P41" s="20"/>
      <c r="Q41" s="93"/>
      <c r="R41" s="93"/>
      <c r="S41" s="93"/>
      <c r="T41" s="11"/>
      <c r="U41" s="94"/>
      <c r="V41" s="21">
        <v>1.4</v>
      </c>
      <c r="W41" s="20" t="s">
        <v>15</v>
      </c>
      <c r="X41" s="21">
        <f t="shared" si="1"/>
        <v>1.05</v>
      </c>
      <c r="Y41" s="20" t="s">
        <v>15</v>
      </c>
    </row>
    <row r="42" spans="1:25" ht="12.75" customHeight="1">
      <c r="A42" s="101">
        <v>8</v>
      </c>
      <c r="B42" s="99" t="s">
        <v>34</v>
      </c>
      <c r="C42" s="68" t="s">
        <v>89</v>
      </c>
      <c r="D42" s="93" t="s">
        <v>92</v>
      </c>
      <c r="E42" s="93" t="s">
        <v>93</v>
      </c>
      <c r="F42" s="93" t="s">
        <v>94</v>
      </c>
      <c r="G42" s="11"/>
      <c r="H42" s="94" t="s">
        <v>95</v>
      </c>
      <c r="I42" s="12">
        <v>407</v>
      </c>
      <c r="J42" s="13" t="s">
        <v>14</v>
      </c>
      <c r="K42" s="12">
        <f>IF(I42="","",I42*0.75)</f>
        <v>305.25</v>
      </c>
      <c r="L42" s="13" t="s">
        <v>14</v>
      </c>
      <c r="M42" s="14"/>
      <c r="N42" s="95">
        <v>23</v>
      </c>
      <c r="O42" s="95" t="s">
        <v>35</v>
      </c>
      <c r="P42" s="71" t="s">
        <v>96</v>
      </c>
      <c r="Q42" s="93" t="s">
        <v>98</v>
      </c>
      <c r="R42" s="93" t="s">
        <v>99</v>
      </c>
      <c r="S42" s="93" t="s">
        <v>140</v>
      </c>
      <c r="T42" s="11"/>
      <c r="U42" s="94" t="s">
        <v>101</v>
      </c>
      <c r="V42" s="12">
        <v>361</v>
      </c>
      <c r="W42" s="13" t="s">
        <v>14</v>
      </c>
      <c r="X42" s="12">
        <f>IF(V42="","",V42*0.75)</f>
        <v>270.75</v>
      </c>
      <c r="Y42" s="13" t="s">
        <v>14</v>
      </c>
    </row>
    <row r="43" spans="1:25" ht="12.75" customHeight="1">
      <c r="A43" s="102"/>
      <c r="B43" s="99"/>
      <c r="C43" s="15" t="s">
        <v>90</v>
      </c>
      <c r="D43" s="93"/>
      <c r="E43" s="93"/>
      <c r="F43" s="93"/>
      <c r="G43" s="11"/>
      <c r="H43" s="94"/>
      <c r="I43" s="16">
        <v>18.4</v>
      </c>
      <c r="J43" s="15" t="s">
        <v>15</v>
      </c>
      <c r="K43" s="16">
        <f>IF(I43="","",ROUND(I43*0.75,2))</f>
        <v>13.8</v>
      </c>
      <c r="L43" s="15" t="s">
        <v>15</v>
      </c>
      <c r="M43" s="23"/>
      <c r="N43" s="95"/>
      <c r="O43" s="95"/>
      <c r="P43" s="15" t="s">
        <v>138</v>
      </c>
      <c r="Q43" s="93"/>
      <c r="R43" s="93"/>
      <c r="S43" s="93"/>
      <c r="T43" s="11"/>
      <c r="U43" s="94"/>
      <c r="V43" s="16">
        <v>11.3</v>
      </c>
      <c r="W43" s="15" t="s">
        <v>15</v>
      </c>
      <c r="X43" s="16">
        <f>IF(V43="","",ROUND(V43*0.75,2))</f>
        <v>8.48</v>
      </c>
      <c r="Y43" s="15" t="s">
        <v>15</v>
      </c>
    </row>
    <row r="44" spans="1:25" ht="12.75" customHeight="1">
      <c r="A44" s="102"/>
      <c r="B44" s="99"/>
      <c r="C44" s="15" t="s">
        <v>91</v>
      </c>
      <c r="D44" s="93"/>
      <c r="E44" s="93"/>
      <c r="F44" s="93"/>
      <c r="G44" s="11"/>
      <c r="H44" s="94"/>
      <c r="I44" s="16">
        <v>16.9</v>
      </c>
      <c r="J44" s="15" t="s">
        <v>15</v>
      </c>
      <c r="K44" s="16">
        <f t="shared" si="0"/>
        <v>12.68</v>
      </c>
      <c r="L44" s="15" t="s">
        <v>15</v>
      </c>
      <c r="M44" s="23"/>
      <c r="N44" s="95"/>
      <c r="O44" s="95"/>
      <c r="P44" s="15" t="s">
        <v>297</v>
      </c>
      <c r="Q44" s="93"/>
      <c r="R44" s="93"/>
      <c r="S44" s="93"/>
      <c r="T44" s="11"/>
      <c r="U44" s="94"/>
      <c r="V44" s="16">
        <v>8</v>
      </c>
      <c r="W44" s="15" t="s">
        <v>15</v>
      </c>
      <c r="X44" s="16">
        <f t="shared" si="1"/>
        <v>6</v>
      </c>
      <c r="Y44" s="15" t="s">
        <v>15</v>
      </c>
    </row>
    <row r="45" spans="1:25" ht="12.75" customHeight="1">
      <c r="A45" s="102"/>
      <c r="B45" s="99"/>
      <c r="C45" s="15"/>
      <c r="D45" s="93"/>
      <c r="E45" s="93"/>
      <c r="F45" s="93"/>
      <c r="G45" s="11"/>
      <c r="H45" s="94"/>
      <c r="I45" s="16">
        <v>44.2</v>
      </c>
      <c r="J45" s="15" t="s">
        <v>16</v>
      </c>
      <c r="K45" s="16">
        <f t="shared" si="0"/>
        <v>33.15</v>
      </c>
      <c r="L45" s="15" t="s">
        <v>16</v>
      </c>
      <c r="M45" s="23"/>
      <c r="N45" s="95"/>
      <c r="O45" s="95"/>
      <c r="P45" s="15" t="s">
        <v>151</v>
      </c>
      <c r="Q45" s="93"/>
      <c r="R45" s="93"/>
      <c r="S45" s="93"/>
      <c r="T45" s="11"/>
      <c r="U45" s="94"/>
      <c r="V45" s="16">
        <v>58.8</v>
      </c>
      <c r="W45" s="15" t="s">
        <v>16</v>
      </c>
      <c r="X45" s="16">
        <f t="shared" si="1"/>
        <v>44.1</v>
      </c>
      <c r="Y45" s="15" t="s">
        <v>16</v>
      </c>
    </row>
    <row r="46" spans="1:25" ht="12.75" customHeight="1">
      <c r="A46" s="102"/>
      <c r="B46" s="99"/>
      <c r="C46" s="20"/>
      <c r="D46" s="93"/>
      <c r="E46" s="93"/>
      <c r="F46" s="93"/>
      <c r="G46" s="11"/>
      <c r="H46" s="94"/>
      <c r="I46" s="21">
        <v>1.4</v>
      </c>
      <c r="J46" s="20" t="s">
        <v>15</v>
      </c>
      <c r="K46" s="21">
        <f t="shared" si="0"/>
        <v>1.05</v>
      </c>
      <c r="L46" s="20" t="s">
        <v>15</v>
      </c>
      <c r="M46" s="23"/>
      <c r="N46" s="95"/>
      <c r="O46" s="95"/>
      <c r="P46" s="20" t="s">
        <v>139</v>
      </c>
      <c r="Q46" s="93"/>
      <c r="R46" s="93"/>
      <c r="S46" s="93"/>
      <c r="T46" s="11"/>
      <c r="U46" s="94"/>
      <c r="V46" s="21">
        <v>1.3</v>
      </c>
      <c r="W46" s="20" t="s">
        <v>15</v>
      </c>
      <c r="X46" s="21">
        <f t="shared" si="1"/>
        <v>0.98</v>
      </c>
      <c r="Y46" s="20" t="s">
        <v>15</v>
      </c>
    </row>
    <row r="47" spans="1:25" ht="12.75" customHeight="1">
      <c r="A47" s="95">
        <v>9</v>
      </c>
      <c r="B47" s="99" t="s">
        <v>35</v>
      </c>
      <c r="C47" s="71" t="s">
        <v>96</v>
      </c>
      <c r="D47" s="93" t="s">
        <v>98</v>
      </c>
      <c r="E47" s="93" t="s">
        <v>99</v>
      </c>
      <c r="F47" s="93" t="s">
        <v>100</v>
      </c>
      <c r="G47" s="11"/>
      <c r="H47" s="94" t="s">
        <v>101</v>
      </c>
      <c r="I47" s="12">
        <v>357</v>
      </c>
      <c r="J47" s="13" t="s">
        <v>14</v>
      </c>
      <c r="K47" s="12">
        <f>IF(I47="","",I47*0.75)</f>
        <v>267.75</v>
      </c>
      <c r="L47" s="13" t="s">
        <v>14</v>
      </c>
      <c r="M47" s="14"/>
      <c r="N47" s="95">
        <v>24</v>
      </c>
      <c r="O47" s="95" t="s">
        <v>36</v>
      </c>
      <c r="P47" s="63" t="s">
        <v>102</v>
      </c>
      <c r="Q47" s="93" t="s">
        <v>106</v>
      </c>
      <c r="R47" s="93" t="s">
        <v>107</v>
      </c>
      <c r="S47" s="93" t="s">
        <v>141</v>
      </c>
      <c r="T47" s="11"/>
      <c r="U47" s="94" t="s">
        <v>46</v>
      </c>
      <c r="V47" s="12">
        <v>359</v>
      </c>
      <c r="W47" s="13" t="s">
        <v>14</v>
      </c>
      <c r="X47" s="12">
        <f>IF(V47="","",V47*0.75)</f>
        <v>269.25</v>
      </c>
      <c r="Y47" s="13" t="s">
        <v>14</v>
      </c>
    </row>
    <row r="48" spans="1:25" ht="12.75" customHeight="1">
      <c r="A48" s="96"/>
      <c r="B48" s="99"/>
      <c r="C48" s="15" t="s">
        <v>97</v>
      </c>
      <c r="D48" s="93"/>
      <c r="E48" s="93"/>
      <c r="F48" s="93"/>
      <c r="G48" s="11"/>
      <c r="H48" s="94"/>
      <c r="I48" s="16">
        <v>11.6</v>
      </c>
      <c r="J48" s="17" t="s">
        <v>15</v>
      </c>
      <c r="K48" s="16">
        <f>IF(I48="","",ROUND(I48*0.75,2))</f>
        <v>8.7</v>
      </c>
      <c r="L48" s="17" t="s">
        <v>15</v>
      </c>
      <c r="M48" s="18"/>
      <c r="N48" s="95"/>
      <c r="O48" s="95"/>
      <c r="P48" s="15" t="s">
        <v>103</v>
      </c>
      <c r="Q48" s="93"/>
      <c r="R48" s="93"/>
      <c r="S48" s="93"/>
      <c r="T48" s="11"/>
      <c r="U48" s="94"/>
      <c r="V48" s="16">
        <v>12.4</v>
      </c>
      <c r="W48" s="15" t="s">
        <v>15</v>
      </c>
      <c r="X48" s="16">
        <f>IF(V48="","",ROUND(V48*0.75,2))</f>
        <v>9.3</v>
      </c>
      <c r="Y48" s="17" t="s">
        <v>15</v>
      </c>
    </row>
    <row r="49" spans="1:25" ht="12.75" customHeight="1">
      <c r="A49" s="96"/>
      <c r="B49" s="99"/>
      <c r="C49" s="15" t="s">
        <v>297</v>
      </c>
      <c r="D49" s="93"/>
      <c r="E49" s="93"/>
      <c r="F49" s="93"/>
      <c r="G49" s="11"/>
      <c r="H49" s="94"/>
      <c r="I49" s="16">
        <v>8</v>
      </c>
      <c r="J49" s="17" t="s">
        <v>15</v>
      </c>
      <c r="K49" s="16">
        <f t="shared" si="0"/>
        <v>6</v>
      </c>
      <c r="L49" s="17" t="s">
        <v>15</v>
      </c>
      <c r="M49" s="18"/>
      <c r="N49" s="95"/>
      <c r="O49" s="95"/>
      <c r="P49" s="15" t="s">
        <v>104</v>
      </c>
      <c r="Q49" s="93"/>
      <c r="R49" s="93"/>
      <c r="S49" s="93"/>
      <c r="T49" s="11"/>
      <c r="U49" s="94"/>
      <c r="V49" s="16">
        <v>5.1</v>
      </c>
      <c r="W49" s="15" t="s">
        <v>15</v>
      </c>
      <c r="X49" s="16">
        <f t="shared" si="1"/>
        <v>3.83</v>
      </c>
      <c r="Y49" s="17" t="s">
        <v>15</v>
      </c>
    </row>
    <row r="50" spans="1:25" ht="12.75" customHeight="1">
      <c r="A50" s="96"/>
      <c r="B50" s="99"/>
      <c r="C50" s="15" t="s">
        <v>151</v>
      </c>
      <c r="D50" s="93"/>
      <c r="E50" s="93"/>
      <c r="F50" s="93"/>
      <c r="G50" s="11"/>
      <c r="H50" s="94"/>
      <c r="I50" s="16">
        <v>58.1</v>
      </c>
      <c r="J50" s="17" t="s">
        <v>16</v>
      </c>
      <c r="K50" s="16">
        <f t="shared" si="0"/>
        <v>43.58</v>
      </c>
      <c r="L50" s="17" t="s">
        <v>16</v>
      </c>
      <c r="M50" s="18"/>
      <c r="N50" s="95"/>
      <c r="O50" s="95"/>
      <c r="P50" s="15" t="s">
        <v>105</v>
      </c>
      <c r="Q50" s="93"/>
      <c r="R50" s="93"/>
      <c r="S50" s="93"/>
      <c r="T50" s="11"/>
      <c r="U50" s="94"/>
      <c r="V50" s="16">
        <v>64.2</v>
      </c>
      <c r="W50" s="15" t="s">
        <v>16</v>
      </c>
      <c r="X50" s="16">
        <f t="shared" si="1"/>
        <v>48.15</v>
      </c>
      <c r="Y50" s="17" t="s">
        <v>16</v>
      </c>
    </row>
    <row r="51" spans="1:25" ht="12.75" customHeight="1">
      <c r="A51" s="96"/>
      <c r="B51" s="99"/>
      <c r="C51" s="20" t="s">
        <v>48</v>
      </c>
      <c r="D51" s="93"/>
      <c r="E51" s="93"/>
      <c r="F51" s="93"/>
      <c r="G51" s="11"/>
      <c r="H51" s="94"/>
      <c r="I51" s="21">
        <v>1.3</v>
      </c>
      <c r="J51" s="22" t="s">
        <v>15</v>
      </c>
      <c r="K51" s="21">
        <f t="shared" si="0"/>
        <v>0.98</v>
      </c>
      <c r="L51" s="22" t="s">
        <v>15</v>
      </c>
      <c r="M51" s="18"/>
      <c r="N51" s="95"/>
      <c r="O51" s="95"/>
      <c r="P51" s="20"/>
      <c r="Q51" s="93"/>
      <c r="R51" s="93"/>
      <c r="S51" s="93"/>
      <c r="T51" s="11"/>
      <c r="U51" s="94"/>
      <c r="V51" s="21">
        <v>0.9</v>
      </c>
      <c r="W51" s="20" t="s">
        <v>15</v>
      </c>
      <c r="X51" s="21">
        <f t="shared" si="1"/>
        <v>0.68</v>
      </c>
      <c r="Y51" s="22" t="s">
        <v>15</v>
      </c>
    </row>
    <row r="52" spans="1:25" ht="12.75" customHeight="1">
      <c r="A52" s="95">
        <v>10</v>
      </c>
      <c r="B52" s="99" t="s">
        <v>36</v>
      </c>
      <c r="C52" s="63" t="s">
        <v>102</v>
      </c>
      <c r="D52" s="93" t="s">
        <v>106</v>
      </c>
      <c r="E52" s="93" t="s">
        <v>107</v>
      </c>
      <c r="F52" s="93" t="s">
        <v>108</v>
      </c>
      <c r="G52" s="11"/>
      <c r="H52" s="94" t="s">
        <v>46</v>
      </c>
      <c r="I52" s="12">
        <v>358</v>
      </c>
      <c r="J52" s="13" t="s">
        <v>14</v>
      </c>
      <c r="K52" s="12">
        <f>IF(I52="","",I52*0.75)</f>
        <v>268.5</v>
      </c>
      <c r="L52" s="13" t="s">
        <v>14</v>
      </c>
      <c r="M52" s="14"/>
      <c r="N52" s="95">
        <v>25</v>
      </c>
      <c r="O52" s="95" t="s">
        <v>37</v>
      </c>
      <c r="P52" s="71" t="s">
        <v>109</v>
      </c>
      <c r="Q52" s="93" t="s">
        <v>112</v>
      </c>
      <c r="R52" s="93" t="s">
        <v>113</v>
      </c>
      <c r="S52" s="93" t="s">
        <v>142</v>
      </c>
      <c r="T52" s="11"/>
      <c r="U52" s="94" t="s">
        <v>67</v>
      </c>
      <c r="V52" s="12">
        <v>368</v>
      </c>
      <c r="W52" s="13" t="s">
        <v>14</v>
      </c>
      <c r="X52" s="12">
        <f>IF(V52="","",V52*0.75)</f>
        <v>276</v>
      </c>
      <c r="Y52" s="13" t="s">
        <v>14</v>
      </c>
    </row>
    <row r="53" spans="1:25" ht="12.75" customHeight="1">
      <c r="A53" s="96"/>
      <c r="B53" s="99"/>
      <c r="C53" s="15" t="s">
        <v>103</v>
      </c>
      <c r="D53" s="93"/>
      <c r="E53" s="93"/>
      <c r="F53" s="93"/>
      <c r="G53" s="11"/>
      <c r="H53" s="94"/>
      <c r="I53" s="16">
        <v>12.2</v>
      </c>
      <c r="J53" s="15" t="s">
        <v>15</v>
      </c>
      <c r="K53" s="16">
        <f>IF(I53="","",ROUND(I53*0.75,2))</f>
        <v>9.15</v>
      </c>
      <c r="L53" s="15" t="s">
        <v>15</v>
      </c>
      <c r="M53" s="23"/>
      <c r="N53" s="95"/>
      <c r="O53" s="95"/>
      <c r="P53" s="15" t="s">
        <v>110</v>
      </c>
      <c r="Q53" s="93"/>
      <c r="R53" s="93"/>
      <c r="S53" s="93"/>
      <c r="T53" s="11"/>
      <c r="U53" s="94"/>
      <c r="V53" s="16">
        <v>17.1</v>
      </c>
      <c r="W53" s="15" t="s">
        <v>15</v>
      </c>
      <c r="X53" s="16">
        <f>IF(V53="","",ROUND(V53*0.75,2))</f>
        <v>12.83</v>
      </c>
      <c r="Y53" s="15" t="s">
        <v>15</v>
      </c>
    </row>
    <row r="54" spans="1:25" ht="12.75" customHeight="1">
      <c r="A54" s="96"/>
      <c r="B54" s="99"/>
      <c r="C54" s="15" t="s">
        <v>104</v>
      </c>
      <c r="D54" s="93"/>
      <c r="E54" s="93"/>
      <c r="F54" s="93"/>
      <c r="G54" s="11"/>
      <c r="H54" s="94"/>
      <c r="I54" s="16">
        <v>5.1</v>
      </c>
      <c r="J54" s="15" t="s">
        <v>15</v>
      </c>
      <c r="K54" s="16">
        <f t="shared" si="0"/>
        <v>3.83</v>
      </c>
      <c r="L54" s="15" t="s">
        <v>15</v>
      </c>
      <c r="M54" s="23"/>
      <c r="N54" s="95"/>
      <c r="O54" s="95"/>
      <c r="P54" s="15" t="s">
        <v>111</v>
      </c>
      <c r="Q54" s="93"/>
      <c r="R54" s="93"/>
      <c r="S54" s="93"/>
      <c r="T54" s="11"/>
      <c r="U54" s="94"/>
      <c r="V54" s="16">
        <v>6.5</v>
      </c>
      <c r="W54" s="15" t="s">
        <v>15</v>
      </c>
      <c r="X54" s="16">
        <f t="shared" si="1"/>
        <v>4.88</v>
      </c>
      <c r="Y54" s="15" t="s">
        <v>15</v>
      </c>
    </row>
    <row r="55" spans="1:25" ht="12.75" customHeight="1">
      <c r="A55" s="96"/>
      <c r="B55" s="99"/>
      <c r="C55" s="15" t="s">
        <v>105</v>
      </c>
      <c r="D55" s="93"/>
      <c r="E55" s="93"/>
      <c r="F55" s="93"/>
      <c r="G55" s="11"/>
      <c r="H55" s="94"/>
      <c r="I55" s="16">
        <v>64</v>
      </c>
      <c r="J55" s="15" t="s">
        <v>16</v>
      </c>
      <c r="K55" s="16">
        <f t="shared" si="0"/>
        <v>48</v>
      </c>
      <c r="L55" s="15" t="s">
        <v>16</v>
      </c>
      <c r="M55" s="23"/>
      <c r="N55" s="95"/>
      <c r="O55" s="95"/>
      <c r="P55" s="15" t="s">
        <v>77</v>
      </c>
      <c r="Q55" s="93"/>
      <c r="R55" s="93"/>
      <c r="S55" s="93"/>
      <c r="T55" s="11"/>
      <c r="U55" s="94"/>
      <c r="V55" s="16">
        <v>56.6</v>
      </c>
      <c r="W55" s="15" t="s">
        <v>16</v>
      </c>
      <c r="X55" s="16">
        <f t="shared" si="1"/>
        <v>42.45</v>
      </c>
      <c r="Y55" s="15" t="s">
        <v>16</v>
      </c>
    </row>
    <row r="56" spans="1:25" ht="12.75" customHeight="1">
      <c r="A56" s="96"/>
      <c r="B56" s="99"/>
      <c r="C56" s="20"/>
      <c r="D56" s="93"/>
      <c r="E56" s="93"/>
      <c r="F56" s="93"/>
      <c r="G56" s="11"/>
      <c r="H56" s="94"/>
      <c r="I56" s="21">
        <v>0.9</v>
      </c>
      <c r="J56" s="20" t="s">
        <v>15</v>
      </c>
      <c r="K56" s="21">
        <f t="shared" si="0"/>
        <v>0.68</v>
      </c>
      <c r="L56" s="20" t="s">
        <v>15</v>
      </c>
      <c r="M56" s="23"/>
      <c r="N56" s="95"/>
      <c r="O56" s="95"/>
      <c r="P56" s="20"/>
      <c r="Q56" s="93"/>
      <c r="R56" s="93"/>
      <c r="S56" s="93"/>
      <c r="T56" s="11"/>
      <c r="U56" s="94"/>
      <c r="V56" s="21">
        <v>1.2</v>
      </c>
      <c r="W56" s="20" t="s">
        <v>15</v>
      </c>
      <c r="X56" s="21">
        <f t="shared" si="1"/>
        <v>0.9</v>
      </c>
      <c r="Y56" s="20" t="s">
        <v>15</v>
      </c>
    </row>
    <row r="57" spans="1:25" ht="12.75" customHeight="1">
      <c r="A57" s="95">
        <v>11</v>
      </c>
      <c r="B57" s="99" t="s">
        <v>37</v>
      </c>
      <c r="C57" s="75" t="s">
        <v>109</v>
      </c>
      <c r="D57" s="93" t="s">
        <v>112</v>
      </c>
      <c r="E57" s="93" t="s">
        <v>113</v>
      </c>
      <c r="F57" s="93" t="s">
        <v>114</v>
      </c>
      <c r="G57" s="11"/>
      <c r="H57" s="94" t="s">
        <v>67</v>
      </c>
      <c r="I57" s="12">
        <v>369</v>
      </c>
      <c r="J57" s="13" t="s">
        <v>14</v>
      </c>
      <c r="K57" s="12">
        <f>IF(I57="","",I57*0.75)</f>
        <v>276.75</v>
      </c>
      <c r="L57" s="13" t="s">
        <v>14</v>
      </c>
      <c r="M57" s="14"/>
      <c r="N57" s="95">
        <v>26</v>
      </c>
      <c r="O57" s="95" t="s">
        <v>38</v>
      </c>
      <c r="P57" s="65" t="s">
        <v>115</v>
      </c>
      <c r="Q57" s="93" t="s">
        <v>118</v>
      </c>
      <c r="R57" s="93" t="s">
        <v>119</v>
      </c>
      <c r="S57" s="93" t="s">
        <v>144</v>
      </c>
      <c r="T57" s="11"/>
      <c r="U57" s="94" t="s">
        <v>121</v>
      </c>
      <c r="V57" s="12">
        <v>508</v>
      </c>
      <c r="W57" s="13" t="s">
        <v>14</v>
      </c>
      <c r="X57" s="12">
        <f>IF(V57="","",V57*0.75)</f>
        <v>381</v>
      </c>
      <c r="Y57" s="13" t="s">
        <v>14</v>
      </c>
    </row>
    <row r="58" spans="1:25" ht="12.75" customHeight="1">
      <c r="A58" s="96"/>
      <c r="B58" s="99"/>
      <c r="C58" s="15" t="s">
        <v>110</v>
      </c>
      <c r="D58" s="93"/>
      <c r="E58" s="93"/>
      <c r="F58" s="93"/>
      <c r="G58" s="11"/>
      <c r="H58" s="94"/>
      <c r="I58" s="16">
        <v>17.1</v>
      </c>
      <c r="J58" s="15" t="s">
        <v>15</v>
      </c>
      <c r="K58" s="16">
        <f>IF(I58="","",ROUND(I58*0.75,2))</f>
        <v>12.83</v>
      </c>
      <c r="L58" s="15" t="s">
        <v>15</v>
      </c>
      <c r="M58" s="23"/>
      <c r="N58" s="95"/>
      <c r="O58" s="95"/>
      <c r="P58" s="15" t="s">
        <v>116</v>
      </c>
      <c r="Q58" s="93"/>
      <c r="R58" s="93"/>
      <c r="S58" s="93"/>
      <c r="T58" s="11"/>
      <c r="U58" s="94"/>
      <c r="V58" s="16">
        <v>15.6</v>
      </c>
      <c r="W58" s="15" t="s">
        <v>15</v>
      </c>
      <c r="X58" s="16">
        <f>IF(V58="","",ROUND(V58*0.75,2))</f>
        <v>11.7</v>
      </c>
      <c r="Y58" s="15" t="s">
        <v>15</v>
      </c>
    </row>
    <row r="59" spans="1:25" ht="12.75" customHeight="1">
      <c r="A59" s="96"/>
      <c r="B59" s="99"/>
      <c r="C59" s="15" t="s">
        <v>111</v>
      </c>
      <c r="D59" s="93"/>
      <c r="E59" s="93"/>
      <c r="F59" s="93"/>
      <c r="G59" s="11"/>
      <c r="H59" s="94"/>
      <c r="I59" s="16">
        <v>6.6</v>
      </c>
      <c r="J59" s="15" t="s">
        <v>15</v>
      </c>
      <c r="K59" s="16">
        <f t="shared" si="0"/>
        <v>4.95</v>
      </c>
      <c r="L59" s="15" t="s">
        <v>15</v>
      </c>
      <c r="M59" s="23"/>
      <c r="N59" s="95"/>
      <c r="O59" s="95"/>
      <c r="P59" s="15" t="s">
        <v>117</v>
      </c>
      <c r="Q59" s="93"/>
      <c r="R59" s="93"/>
      <c r="S59" s="93"/>
      <c r="T59" s="11"/>
      <c r="U59" s="94"/>
      <c r="V59" s="16">
        <v>17.2</v>
      </c>
      <c r="W59" s="15" t="s">
        <v>15</v>
      </c>
      <c r="X59" s="16">
        <f t="shared" si="1"/>
        <v>12.9</v>
      </c>
      <c r="Y59" s="15" t="s">
        <v>15</v>
      </c>
    </row>
    <row r="60" spans="1:25" ht="12.75" customHeight="1">
      <c r="A60" s="96"/>
      <c r="B60" s="99"/>
      <c r="C60" s="15" t="s">
        <v>42</v>
      </c>
      <c r="D60" s="93"/>
      <c r="E60" s="93"/>
      <c r="F60" s="93"/>
      <c r="G60" s="11"/>
      <c r="H60" s="94"/>
      <c r="I60" s="16">
        <v>57.3</v>
      </c>
      <c r="J60" s="15" t="s">
        <v>16</v>
      </c>
      <c r="K60" s="16">
        <f t="shared" si="0"/>
        <v>42.98</v>
      </c>
      <c r="L60" s="15" t="s">
        <v>16</v>
      </c>
      <c r="M60" s="23"/>
      <c r="N60" s="95"/>
      <c r="O60" s="95"/>
      <c r="P60" s="15" t="s">
        <v>143</v>
      </c>
      <c r="Q60" s="93"/>
      <c r="R60" s="93"/>
      <c r="S60" s="93"/>
      <c r="T60" s="11"/>
      <c r="U60" s="94"/>
      <c r="V60" s="16">
        <v>70.8</v>
      </c>
      <c r="W60" s="15" t="s">
        <v>16</v>
      </c>
      <c r="X60" s="16">
        <f t="shared" si="1"/>
        <v>53.1</v>
      </c>
      <c r="Y60" s="15" t="s">
        <v>16</v>
      </c>
    </row>
    <row r="61" spans="1:25" ht="12.75" customHeight="1">
      <c r="A61" s="96"/>
      <c r="B61" s="99"/>
      <c r="C61" s="20"/>
      <c r="D61" s="93"/>
      <c r="E61" s="93"/>
      <c r="F61" s="93"/>
      <c r="G61" s="11"/>
      <c r="H61" s="94"/>
      <c r="I61" s="21">
        <v>1.2</v>
      </c>
      <c r="J61" s="20" t="s">
        <v>15</v>
      </c>
      <c r="K61" s="21">
        <f t="shared" si="0"/>
        <v>0.9</v>
      </c>
      <c r="L61" s="20" t="s">
        <v>15</v>
      </c>
      <c r="M61" s="23"/>
      <c r="N61" s="95"/>
      <c r="O61" s="95"/>
      <c r="P61" s="20"/>
      <c r="Q61" s="93"/>
      <c r="R61" s="93"/>
      <c r="S61" s="93"/>
      <c r="T61" s="11"/>
      <c r="U61" s="94"/>
      <c r="V61" s="21">
        <v>1.5</v>
      </c>
      <c r="W61" s="20" t="s">
        <v>15</v>
      </c>
      <c r="X61" s="21">
        <f t="shared" si="1"/>
        <v>1.13</v>
      </c>
      <c r="Y61" s="20" t="s">
        <v>15</v>
      </c>
    </row>
    <row r="62" spans="1:25" ht="12.75" customHeight="1">
      <c r="A62" s="95">
        <v>12</v>
      </c>
      <c r="B62" s="99" t="s">
        <v>38</v>
      </c>
      <c r="C62" s="65" t="s">
        <v>115</v>
      </c>
      <c r="D62" s="93" t="s">
        <v>118</v>
      </c>
      <c r="E62" s="93" t="s">
        <v>119</v>
      </c>
      <c r="F62" s="93" t="s">
        <v>120</v>
      </c>
      <c r="G62" s="11"/>
      <c r="H62" s="94" t="s">
        <v>121</v>
      </c>
      <c r="I62" s="12">
        <v>488</v>
      </c>
      <c r="J62" s="13" t="s">
        <v>14</v>
      </c>
      <c r="K62" s="12">
        <f>IF(I62="","",I62*0.75)</f>
        <v>366</v>
      </c>
      <c r="L62" s="13" t="s">
        <v>14</v>
      </c>
      <c r="M62" s="14"/>
      <c r="N62" s="95">
        <v>27</v>
      </c>
      <c r="O62" s="95" t="s">
        <v>39</v>
      </c>
      <c r="P62" s="73" t="s">
        <v>122</v>
      </c>
      <c r="Q62" s="93" t="s">
        <v>124</v>
      </c>
      <c r="R62" s="93" t="s">
        <v>125</v>
      </c>
      <c r="S62" s="93" t="s">
        <v>126</v>
      </c>
      <c r="T62" s="11"/>
      <c r="U62" s="94" t="s">
        <v>67</v>
      </c>
      <c r="V62" s="12">
        <v>420</v>
      </c>
      <c r="W62" s="13" t="s">
        <v>14</v>
      </c>
      <c r="X62" s="12">
        <f>IF(V62="","",V62*0.75)</f>
        <v>315</v>
      </c>
      <c r="Y62" s="13" t="s">
        <v>14</v>
      </c>
    </row>
    <row r="63" spans="1:25" ht="12.75" customHeight="1">
      <c r="A63" s="96"/>
      <c r="B63" s="99"/>
      <c r="C63" s="15" t="s">
        <v>116</v>
      </c>
      <c r="D63" s="93"/>
      <c r="E63" s="93"/>
      <c r="F63" s="93"/>
      <c r="G63" s="11"/>
      <c r="H63" s="94"/>
      <c r="I63" s="16">
        <v>15.1</v>
      </c>
      <c r="J63" s="15" t="s">
        <v>15</v>
      </c>
      <c r="K63" s="16">
        <f>IF(I63="","",ROUND(I63*0.75,2))</f>
        <v>11.33</v>
      </c>
      <c r="L63" s="15" t="s">
        <v>15</v>
      </c>
      <c r="M63" s="23"/>
      <c r="N63" s="95"/>
      <c r="O63" s="95"/>
      <c r="P63" s="15" t="s">
        <v>123</v>
      </c>
      <c r="Q63" s="93"/>
      <c r="R63" s="93"/>
      <c r="S63" s="93"/>
      <c r="T63" s="11"/>
      <c r="U63" s="94"/>
      <c r="V63" s="16">
        <v>15</v>
      </c>
      <c r="W63" s="15" t="s">
        <v>15</v>
      </c>
      <c r="X63" s="16">
        <f>IF(V63="","",ROUND(V63*0.75,2))</f>
        <v>11.25</v>
      </c>
      <c r="Y63" s="15" t="s">
        <v>15</v>
      </c>
    </row>
    <row r="64" spans="1:25" ht="12.75" customHeight="1">
      <c r="A64" s="96"/>
      <c r="B64" s="99"/>
      <c r="C64" s="15" t="s">
        <v>117</v>
      </c>
      <c r="D64" s="93"/>
      <c r="E64" s="93"/>
      <c r="F64" s="93"/>
      <c r="G64" s="11"/>
      <c r="H64" s="94"/>
      <c r="I64" s="16">
        <v>17.2</v>
      </c>
      <c r="J64" s="15" t="s">
        <v>15</v>
      </c>
      <c r="K64" s="16">
        <f t="shared" si="0"/>
        <v>12.9</v>
      </c>
      <c r="L64" s="15" t="s">
        <v>15</v>
      </c>
      <c r="M64" s="23"/>
      <c r="N64" s="95"/>
      <c r="O64" s="95"/>
      <c r="P64" s="15" t="s">
        <v>55</v>
      </c>
      <c r="Q64" s="93"/>
      <c r="R64" s="93"/>
      <c r="S64" s="93"/>
      <c r="T64" s="11"/>
      <c r="U64" s="94"/>
      <c r="V64" s="16">
        <v>11.8</v>
      </c>
      <c r="W64" s="15" t="s">
        <v>15</v>
      </c>
      <c r="X64" s="16">
        <f t="shared" si="1"/>
        <v>8.85</v>
      </c>
      <c r="Y64" s="15" t="s">
        <v>15</v>
      </c>
    </row>
    <row r="65" spans="1:25" ht="12.75" customHeight="1">
      <c r="A65" s="96"/>
      <c r="B65" s="99"/>
      <c r="C65" s="15" t="s">
        <v>70</v>
      </c>
      <c r="D65" s="93"/>
      <c r="E65" s="93"/>
      <c r="F65" s="93"/>
      <c r="G65" s="11"/>
      <c r="H65" s="94"/>
      <c r="I65" s="16">
        <v>66.7</v>
      </c>
      <c r="J65" s="15" t="s">
        <v>16</v>
      </c>
      <c r="K65" s="16">
        <f t="shared" si="0"/>
        <v>50.03</v>
      </c>
      <c r="L65" s="15" t="s">
        <v>16</v>
      </c>
      <c r="M65" s="23"/>
      <c r="N65" s="95"/>
      <c r="O65" s="95"/>
      <c r="P65" s="15" t="s">
        <v>105</v>
      </c>
      <c r="Q65" s="93"/>
      <c r="R65" s="93"/>
      <c r="S65" s="93"/>
      <c r="T65" s="11"/>
      <c r="U65" s="94"/>
      <c r="V65" s="16">
        <v>61.6</v>
      </c>
      <c r="W65" s="15" t="s">
        <v>15</v>
      </c>
      <c r="X65" s="16">
        <f t="shared" si="1"/>
        <v>46.2</v>
      </c>
      <c r="Y65" s="15"/>
    </row>
    <row r="66" spans="1:25" ht="12.75" customHeight="1">
      <c r="A66" s="96"/>
      <c r="B66" s="99"/>
      <c r="C66" s="20"/>
      <c r="D66" s="93"/>
      <c r="E66" s="93"/>
      <c r="F66" s="93"/>
      <c r="G66" s="11"/>
      <c r="H66" s="94"/>
      <c r="I66" s="21">
        <v>1.5</v>
      </c>
      <c r="J66" s="20" t="s">
        <v>15</v>
      </c>
      <c r="K66" s="21">
        <f t="shared" si="0"/>
        <v>1.13</v>
      </c>
      <c r="L66" s="20" t="s">
        <v>15</v>
      </c>
      <c r="M66" s="23"/>
      <c r="N66" s="95"/>
      <c r="O66" s="95"/>
      <c r="P66" s="20"/>
      <c r="Q66" s="93"/>
      <c r="R66" s="93"/>
      <c r="S66" s="93"/>
      <c r="T66" s="11"/>
      <c r="U66" s="94"/>
      <c r="V66" s="21">
        <v>0.9</v>
      </c>
      <c r="W66" s="20" t="s">
        <v>15</v>
      </c>
      <c r="X66" s="21">
        <f t="shared" si="1"/>
        <v>0.68</v>
      </c>
      <c r="Y66" s="20" t="s">
        <v>15</v>
      </c>
    </row>
    <row r="67" spans="1:25" ht="12.75" customHeight="1">
      <c r="A67" s="95">
        <v>13</v>
      </c>
      <c r="B67" s="99" t="s">
        <v>39</v>
      </c>
      <c r="C67" s="74" t="s">
        <v>122</v>
      </c>
      <c r="D67" s="93" t="s">
        <v>124</v>
      </c>
      <c r="E67" s="93" t="s">
        <v>125</v>
      </c>
      <c r="F67" s="93" t="s">
        <v>126</v>
      </c>
      <c r="G67" s="11"/>
      <c r="H67" s="94" t="s">
        <v>67</v>
      </c>
      <c r="I67" s="12">
        <v>420</v>
      </c>
      <c r="J67" s="13" t="s">
        <v>14</v>
      </c>
      <c r="K67" s="12">
        <f>IF(I67="","",I67*0.75)</f>
        <v>315</v>
      </c>
      <c r="L67" s="13" t="s">
        <v>14</v>
      </c>
      <c r="M67" s="14"/>
      <c r="N67" s="95">
        <v>28</v>
      </c>
      <c r="O67" s="95" t="s">
        <v>40</v>
      </c>
      <c r="P67" s="68" t="s">
        <v>127</v>
      </c>
      <c r="Q67" s="93" t="s">
        <v>129</v>
      </c>
      <c r="R67" s="93" t="s">
        <v>130</v>
      </c>
      <c r="S67" s="93" t="s">
        <v>131</v>
      </c>
      <c r="T67" s="11"/>
      <c r="U67" s="94" t="s">
        <v>132</v>
      </c>
      <c r="V67" s="12">
        <v>356</v>
      </c>
      <c r="W67" s="13" t="s">
        <v>14</v>
      </c>
      <c r="X67" s="12">
        <f>IF(V67="","",V67*0.75)</f>
        <v>267</v>
      </c>
      <c r="Y67" s="13" t="s">
        <v>14</v>
      </c>
    </row>
    <row r="68" spans="1:25" ht="12.75" customHeight="1">
      <c r="A68" s="96"/>
      <c r="B68" s="99"/>
      <c r="C68" s="15" t="s">
        <v>123</v>
      </c>
      <c r="D68" s="93"/>
      <c r="E68" s="93"/>
      <c r="F68" s="93"/>
      <c r="G68" s="11"/>
      <c r="H68" s="94"/>
      <c r="I68" s="16">
        <v>15</v>
      </c>
      <c r="J68" s="15" t="s">
        <v>15</v>
      </c>
      <c r="K68" s="16">
        <f>IF(I68="","",ROUND(I68*0.75,2))</f>
        <v>11.25</v>
      </c>
      <c r="L68" s="15" t="s">
        <v>15</v>
      </c>
      <c r="M68" s="23"/>
      <c r="N68" s="95"/>
      <c r="O68" s="95"/>
      <c r="P68" s="15" t="s">
        <v>128</v>
      </c>
      <c r="Q68" s="97"/>
      <c r="R68" s="97"/>
      <c r="S68" s="97"/>
      <c r="T68" s="19"/>
      <c r="U68" s="94"/>
      <c r="V68" s="16">
        <v>14.7</v>
      </c>
      <c r="W68" s="15" t="s">
        <v>15</v>
      </c>
      <c r="X68" s="16">
        <f>IF(V68="","",ROUND(V68*0.75,2))</f>
        <v>11.03</v>
      </c>
      <c r="Y68" s="15" t="s">
        <v>15</v>
      </c>
    </row>
    <row r="69" spans="1:25" ht="12.75" customHeight="1">
      <c r="A69" s="96"/>
      <c r="B69" s="99"/>
      <c r="C69" s="15" t="s">
        <v>55</v>
      </c>
      <c r="D69" s="93"/>
      <c r="E69" s="93"/>
      <c r="F69" s="93"/>
      <c r="G69" s="11"/>
      <c r="H69" s="94"/>
      <c r="I69" s="16">
        <v>11.8</v>
      </c>
      <c r="J69" s="15" t="s">
        <v>15</v>
      </c>
      <c r="K69" s="16">
        <f t="shared" si="0"/>
        <v>8.85</v>
      </c>
      <c r="L69" s="15" t="s">
        <v>15</v>
      </c>
      <c r="M69" s="23"/>
      <c r="N69" s="95"/>
      <c r="O69" s="95"/>
      <c r="P69" s="15" t="s">
        <v>48</v>
      </c>
      <c r="Q69" s="97"/>
      <c r="R69" s="97"/>
      <c r="S69" s="97"/>
      <c r="T69" s="19"/>
      <c r="U69" s="94"/>
      <c r="V69" s="16">
        <v>12.5</v>
      </c>
      <c r="W69" s="15" t="s">
        <v>15</v>
      </c>
      <c r="X69" s="16">
        <f t="shared" si="1"/>
        <v>9.38</v>
      </c>
      <c r="Y69" s="15" t="s">
        <v>15</v>
      </c>
    </row>
    <row r="70" spans="1:25" ht="12.75" customHeight="1">
      <c r="A70" s="96"/>
      <c r="B70" s="99"/>
      <c r="C70" s="15" t="s">
        <v>105</v>
      </c>
      <c r="D70" s="93"/>
      <c r="E70" s="93"/>
      <c r="F70" s="93"/>
      <c r="G70" s="11"/>
      <c r="H70" s="94"/>
      <c r="I70" s="16">
        <v>61.6</v>
      </c>
      <c r="J70" s="15" t="s">
        <v>16</v>
      </c>
      <c r="K70" s="16">
        <f t="shared" si="0"/>
        <v>46.2</v>
      </c>
      <c r="L70" s="15" t="s">
        <v>16</v>
      </c>
      <c r="M70" s="23"/>
      <c r="N70" s="95"/>
      <c r="O70" s="95"/>
      <c r="P70" s="15"/>
      <c r="Q70" s="97"/>
      <c r="R70" s="97"/>
      <c r="S70" s="97"/>
      <c r="T70" s="19"/>
      <c r="U70" s="94"/>
      <c r="V70" s="16">
        <v>46</v>
      </c>
      <c r="W70" s="15" t="s">
        <v>15</v>
      </c>
      <c r="X70" s="16">
        <f t="shared" si="1"/>
        <v>34.5</v>
      </c>
      <c r="Y70" s="15"/>
    </row>
    <row r="71" spans="1:25" ht="12.75" customHeight="1">
      <c r="A71" s="96"/>
      <c r="B71" s="99"/>
      <c r="C71" s="20"/>
      <c r="D71" s="93"/>
      <c r="E71" s="93"/>
      <c r="F71" s="93"/>
      <c r="G71" s="11"/>
      <c r="H71" s="94"/>
      <c r="I71" s="21">
        <v>0.9</v>
      </c>
      <c r="J71" s="20" t="s">
        <v>15</v>
      </c>
      <c r="K71" s="21">
        <f t="shared" si="0"/>
        <v>0.68</v>
      </c>
      <c r="L71" s="20" t="s">
        <v>15</v>
      </c>
      <c r="M71" s="23"/>
      <c r="N71" s="95"/>
      <c r="O71" s="95"/>
      <c r="P71" s="20"/>
      <c r="Q71" s="97"/>
      <c r="R71" s="97"/>
      <c r="S71" s="97"/>
      <c r="T71" s="19"/>
      <c r="U71" s="94"/>
      <c r="V71" s="21">
        <v>2.9</v>
      </c>
      <c r="W71" s="20" t="s">
        <v>15</v>
      </c>
      <c r="X71" s="21">
        <f t="shared" si="1"/>
        <v>2.18</v>
      </c>
      <c r="Y71" s="20" t="s">
        <v>15</v>
      </c>
    </row>
    <row r="72" spans="1:25" ht="12.75" customHeight="1">
      <c r="A72" s="95">
        <v>14</v>
      </c>
      <c r="B72" s="99" t="s">
        <v>40</v>
      </c>
      <c r="C72" s="69" t="s">
        <v>127</v>
      </c>
      <c r="D72" s="93" t="s">
        <v>129</v>
      </c>
      <c r="E72" s="93" t="s">
        <v>130</v>
      </c>
      <c r="F72" s="93" t="s">
        <v>131</v>
      </c>
      <c r="G72" s="11"/>
      <c r="H72" s="94" t="s">
        <v>132</v>
      </c>
      <c r="I72" s="12">
        <v>356</v>
      </c>
      <c r="J72" s="13" t="s">
        <v>14</v>
      </c>
      <c r="K72" s="12">
        <f>IF(I72="","",I72*0.75)</f>
        <v>267</v>
      </c>
      <c r="L72" s="13" t="s">
        <v>14</v>
      </c>
      <c r="M72" s="14"/>
      <c r="N72" s="98">
        <v>29</v>
      </c>
      <c r="O72" s="95" t="s">
        <v>34</v>
      </c>
      <c r="P72" s="66" t="s">
        <v>41</v>
      </c>
      <c r="Q72" s="93" t="s">
        <v>146</v>
      </c>
      <c r="R72" s="93" t="s">
        <v>147</v>
      </c>
      <c r="S72" s="93" t="s">
        <v>148</v>
      </c>
      <c r="T72" s="11"/>
      <c r="U72" s="94" t="s">
        <v>46</v>
      </c>
      <c r="V72" s="12">
        <v>410</v>
      </c>
      <c r="W72" s="13" t="s">
        <v>14</v>
      </c>
      <c r="X72" s="12">
        <f>IF(V72="","",V72*0.75)</f>
        <v>307.5</v>
      </c>
      <c r="Y72" s="13" t="s">
        <v>14</v>
      </c>
    </row>
    <row r="73" spans="1:25" ht="12.75" customHeight="1">
      <c r="A73" s="96"/>
      <c r="B73" s="99"/>
      <c r="C73" s="15" t="s">
        <v>128</v>
      </c>
      <c r="D73" s="97"/>
      <c r="E73" s="97"/>
      <c r="F73" s="97"/>
      <c r="G73" s="19"/>
      <c r="H73" s="103"/>
      <c r="I73" s="16">
        <v>14.7</v>
      </c>
      <c r="J73" s="15" t="s">
        <v>15</v>
      </c>
      <c r="K73" s="16">
        <f>IF(I73="","",ROUND(I73*0.75,2))</f>
        <v>11.03</v>
      </c>
      <c r="L73" s="15" t="s">
        <v>15</v>
      </c>
      <c r="M73" s="23"/>
      <c r="N73" s="98"/>
      <c r="O73" s="95"/>
      <c r="P73" s="15" t="s">
        <v>145</v>
      </c>
      <c r="Q73" s="93"/>
      <c r="R73" s="93"/>
      <c r="S73" s="93"/>
      <c r="T73" s="11"/>
      <c r="U73" s="103"/>
      <c r="V73" s="16">
        <v>12.9</v>
      </c>
      <c r="W73" s="15" t="s">
        <v>15</v>
      </c>
      <c r="X73" s="16">
        <f>IF(V73="","",ROUND(V73*0.75,2))</f>
        <v>9.68</v>
      </c>
      <c r="Y73" s="15" t="s">
        <v>15</v>
      </c>
    </row>
    <row r="74" spans="1:25" ht="12.75" customHeight="1">
      <c r="A74" s="96"/>
      <c r="B74" s="99"/>
      <c r="C74" s="15" t="s">
        <v>48</v>
      </c>
      <c r="D74" s="97"/>
      <c r="E74" s="97"/>
      <c r="F74" s="97"/>
      <c r="G74" s="19"/>
      <c r="H74" s="103"/>
      <c r="I74" s="16">
        <v>12.5</v>
      </c>
      <c r="J74" s="15" t="s">
        <v>15</v>
      </c>
      <c r="K74" s="16">
        <f t="shared" si="0"/>
        <v>9.38</v>
      </c>
      <c r="L74" s="15" t="s">
        <v>15</v>
      </c>
      <c r="M74" s="23"/>
      <c r="N74" s="98"/>
      <c r="O74" s="95"/>
      <c r="P74" s="15" t="s">
        <v>55</v>
      </c>
      <c r="Q74" s="93"/>
      <c r="R74" s="93"/>
      <c r="S74" s="93"/>
      <c r="T74" s="11"/>
      <c r="U74" s="103"/>
      <c r="V74" s="16">
        <v>12.6999999999999</v>
      </c>
      <c r="W74" s="15" t="s">
        <v>15</v>
      </c>
      <c r="X74" s="16">
        <f t="shared" si="1"/>
        <v>9.52</v>
      </c>
      <c r="Y74" s="15" t="s">
        <v>15</v>
      </c>
    </row>
    <row r="75" spans="1:25" ht="12.75" customHeight="1">
      <c r="A75" s="96"/>
      <c r="B75" s="99"/>
      <c r="C75" s="15"/>
      <c r="D75" s="97"/>
      <c r="E75" s="97"/>
      <c r="F75" s="97"/>
      <c r="G75" s="19"/>
      <c r="H75" s="103"/>
      <c r="I75" s="16">
        <v>46</v>
      </c>
      <c r="J75" s="15" t="s">
        <v>16</v>
      </c>
      <c r="K75" s="16">
        <f t="shared" si="0"/>
        <v>34.5</v>
      </c>
      <c r="L75" s="15" t="s">
        <v>16</v>
      </c>
      <c r="M75" s="23"/>
      <c r="N75" s="98"/>
      <c r="O75" s="95"/>
      <c r="P75" s="15" t="s">
        <v>42</v>
      </c>
      <c r="Q75" s="93"/>
      <c r="R75" s="93"/>
      <c r="S75" s="93"/>
      <c r="T75" s="11"/>
      <c r="U75" s="103"/>
      <c r="V75" s="16">
        <v>58.7</v>
      </c>
      <c r="W75" s="15" t="s">
        <v>16</v>
      </c>
      <c r="X75" s="16">
        <f t="shared" si="1"/>
        <v>44.03</v>
      </c>
      <c r="Y75" s="15" t="s">
        <v>16</v>
      </c>
    </row>
    <row r="76" spans="1:25" ht="12.75" customHeight="1">
      <c r="A76" s="96"/>
      <c r="B76" s="99"/>
      <c r="C76" s="20"/>
      <c r="D76" s="97"/>
      <c r="E76" s="97"/>
      <c r="F76" s="97"/>
      <c r="G76" s="19"/>
      <c r="H76" s="103"/>
      <c r="I76" s="21">
        <v>2.9</v>
      </c>
      <c r="J76" s="20" t="s">
        <v>15</v>
      </c>
      <c r="K76" s="21">
        <f t="shared" si="0"/>
        <v>2.18</v>
      </c>
      <c r="L76" s="20" t="s">
        <v>15</v>
      </c>
      <c r="M76" s="23"/>
      <c r="N76" s="98"/>
      <c r="O76" s="95"/>
      <c r="P76" s="20"/>
      <c r="Q76" s="93"/>
      <c r="R76" s="93"/>
      <c r="S76" s="93"/>
      <c r="T76" s="11"/>
      <c r="U76" s="103"/>
      <c r="V76" s="21">
        <v>0.9</v>
      </c>
      <c r="W76" s="20" t="s">
        <v>15</v>
      </c>
      <c r="X76" s="21">
        <f t="shared" si="1"/>
        <v>0.68</v>
      </c>
      <c r="Y76" s="20" t="s">
        <v>15</v>
      </c>
    </row>
    <row r="77" spans="1:25" ht="12.75" customHeight="1">
      <c r="A77" s="90" t="s">
        <v>300</v>
      </c>
      <c r="B77" s="92" t="s">
        <v>299</v>
      </c>
      <c r="C77" s="63" t="s">
        <v>293</v>
      </c>
      <c r="D77" s="93" t="s">
        <v>133</v>
      </c>
      <c r="E77" s="93" t="s">
        <v>134</v>
      </c>
      <c r="F77" s="93" t="s">
        <v>135</v>
      </c>
      <c r="G77" s="11"/>
      <c r="H77" s="94" t="s">
        <v>136</v>
      </c>
      <c r="I77" s="12">
        <v>432</v>
      </c>
      <c r="J77" s="13" t="s">
        <v>14</v>
      </c>
      <c r="K77" s="12">
        <f>IF(I77="","",I77*0.75)</f>
        <v>324</v>
      </c>
      <c r="L77" s="13" t="s">
        <v>14</v>
      </c>
      <c r="M77" s="14"/>
      <c r="N77" s="98">
        <v>30</v>
      </c>
      <c r="O77" s="95" t="s">
        <v>35</v>
      </c>
      <c r="P77" s="10" t="s">
        <v>47</v>
      </c>
      <c r="Q77" s="93" t="s">
        <v>49</v>
      </c>
      <c r="R77" s="93" t="s">
        <v>50</v>
      </c>
      <c r="S77" s="93" t="s">
        <v>51</v>
      </c>
      <c r="T77" s="11"/>
      <c r="U77" s="94" t="s">
        <v>52</v>
      </c>
      <c r="V77" s="12">
        <v>411</v>
      </c>
      <c r="W77" s="13" t="s">
        <v>14</v>
      </c>
      <c r="X77" s="12">
        <f>IF(V77="","",V77*0.75)</f>
        <v>308.25</v>
      </c>
      <c r="Y77" s="13" t="s">
        <v>14</v>
      </c>
    </row>
    <row r="78" spans="1:25" ht="12.75" customHeight="1">
      <c r="A78" s="91"/>
      <c r="B78" s="92"/>
      <c r="C78" s="15" t="s">
        <v>294</v>
      </c>
      <c r="D78" s="93"/>
      <c r="E78" s="93"/>
      <c r="F78" s="93"/>
      <c r="G78" s="11"/>
      <c r="H78" s="94"/>
      <c r="I78" s="16">
        <v>14.7</v>
      </c>
      <c r="J78" s="15" t="s">
        <v>15</v>
      </c>
      <c r="K78" s="16">
        <f>IF(I78="","",ROUND(I78*0.75,2))</f>
        <v>11.03</v>
      </c>
      <c r="L78" s="15" t="s">
        <v>15</v>
      </c>
      <c r="M78" s="23"/>
      <c r="N78" s="98"/>
      <c r="O78" s="95"/>
      <c r="P78" s="70" t="s">
        <v>296</v>
      </c>
      <c r="Q78" s="97"/>
      <c r="R78" s="97"/>
      <c r="S78" s="93"/>
      <c r="T78" s="11"/>
      <c r="U78" s="103"/>
      <c r="V78" s="16">
        <v>13</v>
      </c>
      <c r="W78" s="15" t="s">
        <v>15</v>
      </c>
      <c r="X78" s="16">
        <f>IF(V78="","",ROUND(V78*0.75,2))</f>
        <v>9.75</v>
      </c>
      <c r="Y78" s="15" t="s">
        <v>15</v>
      </c>
    </row>
    <row r="79" spans="1:25" ht="12.75" customHeight="1">
      <c r="A79" s="91"/>
      <c r="B79" s="92"/>
      <c r="C79" s="15" t="s">
        <v>42</v>
      </c>
      <c r="D79" s="93"/>
      <c r="E79" s="93"/>
      <c r="F79" s="93"/>
      <c r="G79" s="11"/>
      <c r="H79" s="94"/>
      <c r="I79" s="16">
        <v>12.8</v>
      </c>
      <c r="J79" s="15" t="s">
        <v>15</v>
      </c>
      <c r="K79" s="16">
        <f>IF(I79="","",ROUND(I79*0.75,2))</f>
        <v>9.6</v>
      </c>
      <c r="L79" s="15" t="s">
        <v>15</v>
      </c>
      <c r="M79" s="23"/>
      <c r="N79" s="98"/>
      <c r="O79" s="95"/>
      <c r="P79" s="15" t="s">
        <v>91</v>
      </c>
      <c r="Q79" s="97"/>
      <c r="R79" s="97"/>
      <c r="S79" s="93"/>
      <c r="T79" s="11"/>
      <c r="U79" s="103"/>
      <c r="V79" s="16">
        <v>12</v>
      </c>
      <c r="W79" s="15" t="s">
        <v>15</v>
      </c>
      <c r="X79" s="16">
        <f>IF(V79="","",ROUND(V79*0.75,2))</f>
        <v>9</v>
      </c>
      <c r="Y79" s="15" t="s">
        <v>15</v>
      </c>
    </row>
    <row r="80" spans="1:25" ht="12.75" customHeight="1">
      <c r="A80" s="91"/>
      <c r="B80" s="92"/>
      <c r="C80" s="15"/>
      <c r="D80" s="93"/>
      <c r="E80" s="93"/>
      <c r="F80" s="93"/>
      <c r="G80" s="11"/>
      <c r="H80" s="94"/>
      <c r="I80" s="16">
        <v>61.8</v>
      </c>
      <c r="J80" s="15" t="s">
        <v>16</v>
      </c>
      <c r="K80" s="16">
        <f>IF(I80="","",ROUND(I80*0.75,2))</f>
        <v>46.35</v>
      </c>
      <c r="L80" s="15" t="s">
        <v>16</v>
      </c>
      <c r="M80" s="23"/>
      <c r="N80" s="98"/>
      <c r="O80" s="95"/>
      <c r="P80" s="15" t="s">
        <v>48</v>
      </c>
      <c r="Q80" s="97"/>
      <c r="R80" s="97"/>
      <c r="S80" s="93"/>
      <c r="T80" s="11"/>
      <c r="U80" s="103"/>
      <c r="V80" s="16">
        <v>60.4</v>
      </c>
      <c r="W80" s="15" t="s">
        <v>16</v>
      </c>
      <c r="X80" s="16">
        <f>IF(V80="","",ROUND(V80*0.75,2))</f>
        <v>45.3</v>
      </c>
      <c r="Y80" s="15" t="s">
        <v>16</v>
      </c>
    </row>
    <row r="81" spans="1:25" ht="12.75" customHeight="1">
      <c r="A81" s="91"/>
      <c r="B81" s="92"/>
      <c r="C81" s="20"/>
      <c r="D81" s="93"/>
      <c r="E81" s="93"/>
      <c r="F81" s="93"/>
      <c r="G81" s="11"/>
      <c r="H81" s="94"/>
      <c r="I81" s="21">
        <v>1.2</v>
      </c>
      <c r="J81" s="20" t="s">
        <v>15</v>
      </c>
      <c r="K81" s="21">
        <f>IF(I81="","",ROUND(I81*0.75,2))</f>
        <v>0.9</v>
      </c>
      <c r="L81" s="20" t="s">
        <v>15</v>
      </c>
      <c r="M81" s="23"/>
      <c r="N81" s="109"/>
      <c r="O81" s="110"/>
      <c r="P81" s="15"/>
      <c r="Q81" s="111"/>
      <c r="R81" s="111"/>
      <c r="S81" s="112"/>
      <c r="T81" s="45"/>
      <c r="U81" s="113"/>
      <c r="V81" s="16">
        <v>1.3</v>
      </c>
      <c r="W81" s="15" t="s">
        <v>15</v>
      </c>
      <c r="X81" s="16">
        <f>IF(V81="","",ROUND(V81*0.75,2))</f>
        <v>0.98</v>
      </c>
      <c r="Y81" s="15" t="s">
        <v>15</v>
      </c>
    </row>
    <row r="82" spans="1:25" ht="12.75" customHeight="1">
      <c r="A82" s="95" t="s">
        <v>17</v>
      </c>
      <c r="B82" s="95"/>
      <c r="C82" s="24" t="s">
        <v>18</v>
      </c>
      <c r="D82" s="106" t="s">
        <v>19</v>
      </c>
      <c r="E82" s="107"/>
      <c r="F82" s="107"/>
      <c r="G82" s="107"/>
      <c r="H82" s="107"/>
      <c r="I82" s="108"/>
      <c r="J82" s="26"/>
      <c r="K82" s="4"/>
      <c r="L82" s="4"/>
      <c r="N82" s="104" t="s">
        <v>31</v>
      </c>
      <c r="O82" s="104"/>
      <c r="P82" s="104"/>
      <c r="Q82" s="104"/>
      <c r="R82" s="104"/>
      <c r="S82" s="104"/>
      <c r="T82" s="104"/>
      <c r="U82" s="104"/>
      <c r="V82" s="104"/>
      <c r="W82" s="104"/>
      <c r="X82" s="48"/>
      <c r="Y82" s="47"/>
    </row>
    <row r="83" spans="1:25" ht="12.75" customHeight="1">
      <c r="A83" s="95"/>
      <c r="B83" s="95"/>
      <c r="C83" s="24" t="s">
        <v>20</v>
      </c>
      <c r="D83" s="9" t="s">
        <v>21</v>
      </c>
      <c r="E83" s="9" t="s">
        <v>22</v>
      </c>
      <c r="F83" s="9" t="s">
        <v>23</v>
      </c>
      <c r="G83" s="9"/>
      <c r="H83" s="9" t="s">
        <v>24</v>
      </c>
      <c r="I83" s="9" t="s">
        <v>25</v>
      </c>
      <c r="J83" s="26"/>
      <c r="K83" s="27"/>
      <c r="L83" s="4"/>
      <c r="N83" s="105"/>
      <c r="O83" s="105"/>
      <c r="P83" s="105"/>
      <c r="Q83" s="105"/>
      <c r="R83" s="105"/>
      <c r="S83" s="105"/>
      <c r="T83" s="105"/>
      <c r="U83" s="105"/>
      <c r="V83" s="105"/>
      <c r="W83" s="105"/>
      <c r="X83" s="46"/>
      <c r="Y83" s="23"/>
    </row>
    <row r="84" spans="1:25" ht="12.75" customHeight="1">
      <c r="A84" s="25" t="s">
        <v>26</v>
      </c>
      <c r="B84" s="28" t="s">
        <v>27</v>
      </c>
      <c r="C84" s="29" t="s">
        <v>28</v>
      </c>
      <c r="D84" s="30">
        <f>11951/30</f>
        <v>398.3666666666667</v>
      </c>
      <c r="E84" s="31">
        <f>436.1/30</f>
        <v>14.536666666666667</v>
      </c>
      <c r="F84" s="31">
        <f>320.9/30</f>
        <v>10.696666666666665</v>
      </c>
      <c r="G84" s="31"/>
      <c r="H84" s="31">
        <f>1769.6/30</f>
        <v>58.986666666666665</v>
      </c>
      <c r="I84" s="31">
        <f>37.4/30</f>
        <v>1.2466666666666666</v>
      </c>
      <c r="J84" s="32"/>
      <c r="K84" s="33"/>
      <c r="L84" s="4"/>
      <c r="N84" s="78" t="s">
        <v>32</v>
      </c>
      <c r="O84" s="18"/>
      <c r="P84" s="77"/>
      <c r="Q84" s="50"/>
      <c r="R84" s="50"/>
      <c r="S84" s="50"/>
      <c r="T84" s="49"/>
      <c r="U84" s="51"/>
      <c r="V84" s="46"/>
      <c r="W84" s="23"/>
      <c r="X84" s="46"/>
      <c r="Y84" s="23"/>
    </row>
    <row r="85" spans="1:25" ht="12.75" customHeight="1">
      <c r="A85" s="25" t="s">
        <v>29</v>
      </c>
      <c r="B85" s="28" t="s">
        <v>27</v>
      </c>
      <c r="C85" s="29" t="s">
        <v>30</v>
      </c>
      <c r="D85" s="30">
        <f aca="true" t="shared" si="2" ref="D85:I85">+D84*0.75</f>
        <v>298.775</v>
      </c>
      <c r="E85" s="31">
        <f t="shared" si="2"/>
        <v>10.9025</v>
      </c>
      <c r="F85" s="31">
        <f t="shared" si="2"/>
        <v>8.022499999999999</v>
      </c>
      <c r="G85" s="31">
        <f t="shared" si="2"/>
        <v>0</v>
      </c>
      <c r="H85" s="31">
        <f t="shared" si="2"/>
        <v>44.239999999999995</v>
      </c>
      <c r="I85" s="31">
        <f t="shared" si="2"/>
        <v>0.9349999999999999</v>
      </c>
      <c r="J85" s="32"/>
      <c r="K85" s="33"/>
      <c r="L85" s="4"/>
      <c r="N85" s="14" t="s">
        <v>33</v>
      </c>
      <c r="O85" s="18"/>
      <c r="P85" s="23"/>
      <c r="Q85" s="50"/>
      <c r="R85" s="50"/>
      <c r="S85" s="50"/>
      <c r="T85" s="49"/>
      <c r="U85" s="51"/>
      <c r="V85" s="46"/>
      <c r="W85" s="23"/>
      <c r="X85" s="46"/>
      <c r="Y85" s="23"/>
    </row>
    <row r="86" spans="1:25" ht="12.75" customHeight="1">
      <c r="A86" s="34"/>
      <c r="B86" s="35"/>
      <c r="C86" s="36"/>
      <c r="D86" s="37"/>
      <c r="E86" s="38"/>
      <c r="F86" s="38"/>
      <c r="G86" s="38"/>
      <c r="H86" s="38"/>
      <c r="I86" s="32"/>
      <c r="J86" s="32"/>
      <c r="K86" s="33"/>
      <c r="L86" s="4"/>
      <c r="N86" s="43" t="s">
        <v>301</v>
      </c>
      <c r="O86" s="18"/>
      <c r="P86" s="23"/>
      <c r="Q86" s="50"/>
      <c r="R86" s="50"/>
      <c r="S86" s="50"/>
      <c r="T86" s="49"/>
      <c r="U86" s="51"/>
      <c r="V86" s="46"/>
      <c r="W86" s="23"/>
      <c r="X86" s="46"/>
      <c r="Y86" s="23"/>
    </row>
    <row r="87" spans="14:26" ht="12.75" customHeight="1">
      <c r="N87" s="44" t="s">
        <v>302</v>
      </c>
      <c r="X87" s="32"/>
      <c r="Y87" s="26"/>
      <c r="Z87" s="4"/>
    </row>
    <row r="88" spans="14:26" ht="12.75" customHeight="1">
      <c r="N88" s="44" t="s">
        <v>149</v>
      </c>
      <c r="X88" s="32"/>
      <c r="Y88" s="26"/>
      <c r="Z88" s="4"/>
    </row>
    <row r="89" spans="15:26" ht="12.75" customHeight="1">
      <c r="O89" s="39"/>
      <c r="P89" s="18"/>
      <c r="Q89" s="40"/>
      <c r="R89" s="40"/>
      <c r="S89" s="40"/>
      <c r="T89" s="40"/>
      <c r="U89" s="40"/>
      <c r="V89" s="41"/>
      <c r="W89" s="18"/>
      <c r="X89" s="42"/>
      <c r="Y89" s="42"/>
      <c r="Z89" s="4"/>
    </row>
    <row r="90" spans="15:26" ht="12.75" customHeight="1">
      <c r="O90" s="39"/>
      <c r="P90" s="18"/>
      <c r="Q90" s="40"/>
      <c r="R90" s="40"/>
      <c r="S90" s="40"/>
      <c r="T90" s="40"/>
      <c r="U90" s="40"/>
      <c r="V90" s="41"/>
      <c r="W90" s="18"/>
      <c r="X90" s="42"/>
      <c r="Y90" s="42"/>
      <c r="Z90" s="4"/>
    </row>
    <row r="91" spans="15:24" ht="12.75" customHeight="1">
      <c r="O91" s="43"/>
      <c r="P91" s="43"/>
      <c r="Q91" s="43"/>
      <c r="R91" s="43"/>
      <c r="S91" s="43"/>
      <c r="T91" s="43"/>
      <c r="U91" s="43"/>
      <c r="V91" s="43"/>
      <c r="W91" s="43"/>
      <c r="X91" s="2"/>
    </row>
    <row r="92" spans="15:24" ht="12.75" customHeight="1">
      <c r="O92" s="43"/>
      <c r="P92" s="43"/>
      <c r="Q92" s="43"/>
      <c r="R92" s="43"/>
      <c r="S92" s="43"/>
      <c r="T92" s="43"/>
      <c r="U92" s="43"/>
      <c r="V92" s="43"/>
      <c r="W92" s="43"/>
      <c r="X92" s="2"/>
    </row>
    <row r="93" spans="18:22" ht="12.75" customHeight="1">
      <c r="R93" s="3"/>
      <c r="V93" s="2"/>
    </row>
    <row r="94" spans="18:22" ht="13.5">
      <c r="R94" s="3"/>
      <c r="V94" s="2"/>
    </row>
  </sheetData>
  <sheetProtection/>
  <mergeCells count="203">
    <mergeCell ref="N82:W83"/>
    <mergeCell ref="A82:B83"/>
    <mergeCell ref="D82:I82"/>
    <mergeCell ref="N77:N81"/>
    <mergeCell ref="O77:O81"/>
    <mergeCell ref="Q77:Q81"/>
    <mergeCell ref="R77:R81"/>
    <mergeCell ref="S77:S81"/>
    <mergeCell ref="U77:U81"/>
    <mergeCell ref="A77:A81"/>
    <mergeCell ref="B77:B81"/>
    <mergeCell ref="D77:D81"/>
    <mergeCell ref="E77:E81"/>
    <mergeCell ref="F77:F81"/>
    <mergeCell ref="H77:H81"/>
    <mergeCell ref="N72:N76"/>
    <mergeCell ref="H72:H76"/>
    <mergeCell ref="O72:O76"/>
    <mergeCell ref="Q72:Q76"/>
    <mergeCell ref="R72:R76"/>
    <mergeCell ref="S72:S76"/>
    <mergeCell ref="U72:U76"/>
    <mergeCell ref="A72:A76"/>
    <mergeCell ref="B72:B76"/>
    <mergeCell ref="D72:D76"/>
    <mergeCell ref="E72:E76"/>
    <mergeCell ref="F72:F76"/>
    <mergeCell ref="N67:N71"/>
    <mergeCell ref="O67:O71"/>
    <mergeCell ref="Q67:Q71"/>
    <mergeCell ref="R67:R71"/>
    <mergeCell ref="S67:S71"/>
    <mergeCell ref="U67:U71"/>
    <mergeCell ref="A67:A71"/>
    <mergeCell ref="B67:B71"/>
    <mergeCell ref="D67:D71"/>
    <mergeCell ref="E67:E71"/>
    <mergeCell ref="F67:F71"/>
    <mergeCell ref="H67:H71"/>
    <mergeCell ref="N62:N66"/>
    <mergeCell ref="O62:O66"/>
    <mergeCell ref="Q62:Q66"/>
    <mergeCell ref="R62:R66"/>
    <mergeCell ref="S62:S66"/>
    <mergeCell ref="U62:U66"/>
    <mergeCell ref="A62:A66"/>
    <mergeCell ref="B62:B66"/>
    <mergeCell ref="D62:D66"/>
    <mergeCell ref="E62:E66"/>
    <mergeCell ref="F62:F66"/>
    <mergeCell ref="H62:H66"/>
    <mergeCell ref="N57:N61"/>
    <mergeCell ref="O57:O61"/>
    <mergeCell ref="Q57:Q61"/>
    <mergeCell ref="R57:R61"/>
    <mergeCell ref="S57:S61"/>
    <mergeCell ref="U57:U61"/>
    <mergeCell ref="A57:A61"/>
    <mergeCell ref="B57:B61"/>
    <mergeCell ref="D57:D61"/>
    <mergeCell ref="E57:E61"/>
    <mergeCell ref="F57:F61"/>
    <mergeCell ref="H57:H61"/>
    <mergeCell ref="N52:N56"/>
    <mergeCell ref="O52:O56"/>
    <mergeCell ref="Q52:Q56"/>
    <mergeCell ref="R52:R56"/>
    <mergeCell ref="S52:S56"/>
    <mergeCell ref="U52:U56"/>
    <mergeCell ref="A52:A56"/>
    <mergeCell ref="B52:B56"/>
    <mergeCell ref="D52:D56"/>
    <mergeCell ref="E52:E56"/>
    <mergeCell ref="F52:F56"/>
    <mergeCell ref="H52:H56"/>
    <mergeCell ref="N47:N51"/>
    <mergeCell ref="O47:O51"/>
    <mergeCell ref="Q47:Q51"/>
    <mergeCell ref="R47:R51"/>
    <mergeCell ref="S47:S51"/>
    <mergeCell ref="U47:U51"/>
    <mergeCell ref="A47:A51"/>
    <mergeCell ref="B47:B51"/>
    <mergeCell ref="D47:D51"/>
    <mergeCell ref="E47:E51"/>
    <mergeCell ref="F47:F51"/>
    <mergeCell ref="H47:H51"/>
    <mergeCell ref="N42:N46"/>
    <mergeCell ref="O42:O46"/>
    <mergeCell ref="Q42:Q46"/>
    <mergeCell ref="R42:R46"/>
    <mergeCell ref="S42:S46"/>
    <mergeCell ref="U42:U46"/>
    <mergeCell ref="A42:A46"/>
    <mergeCell ref="B42:B46"/>
    <mergeCell ref="D42:D46"/>
    <mergeCell ref="E42:E46"/>
    <mergeCell ref="F42:F46"/>
    <mergeCell ref="H42:H46"/>
    <mergeCell ref="N37:N41"/>
    <mergeCell ref="O37:O41"/>
    <mergeCell ref="Q37:Q41"/>
    <mergeCell ref="R37:R41"/>
    <mergeCell ref="S37:S41"/>
    <mergeCell ref="U37:U41"/>
    <mergeCell ref="A37:A41"/>
    <mergeCell ref="B37:B41"/>
    <mergeCell ref="D37:D41"/>
    <mergeCell ref="E37:E41"/>
    <mergeCell ref="F37:F41"/>
    <mergeCell ref="H37:H41"/>
    <mergeCell ref="N32:N36"/>
    <mergeCell ref="O32:O36"/>
    <mergeCell ref="Q32:Q36"/>
    <mergeCell ref="R32:R36"/>
    <mergeCell ref="S32:S36"/>
    <mergeCell ref="U32:U36"/>
    <mergeCell ref="A32:A36"/>
    <mergeCell ref="B32:B36"/>
    <mergeCell ref="D32:D36"/>
    <mergeCell ref="E32:E36"/>
    <mergeCell ref="F32:F36"/>
    <mergeCell ref="H32:H36"/>
    <mergeCell ref="N27:N31"/>
    <mergeCell ref="O27:O31"/>
    <mergeCell ref="Q27:Q31"/>
    <mergeCell ref="R27:R31"/>
    <mergeCell ref="S27:S31"/>
    <mergeCell ref="U27:U31"/>
    <mergeCell ref="A27:A31"/>
    <mergeCell ref="B27:B31"/>
    <mergeCell ref="D27:D31"/>
    <mergeCell ref="E27:E31"/>
    <mergeCell ref="F27:F31"/>
    <mergeCell ref="H27:H31"/>
    <mergeCell ref="N22:N26"/>
    <mergeCell ref="O22:O26"/>
    <mergeCell ref="Q22:Q26"/>
    <mergeCell ref="R22:R26"/>
    <mergeCell ref="S22:S26"/>
    <mergeCell ref="U22:U26"/>
    <mergeCell ref="A22:A26"/>
    <mergeCell ref="B22:B26"/>
    <mergeCell ref="D22:D26"/>
    <mergeCell ref="E22:E26"/>
    <mergeCell ref="F22:F26"/>
    <mergeCell ref="H22:H26"/>
    <mergeCell ref="N17:N21"/>
    <mergeCell ref="O17:O21"/>
    <mergeCell ref="Q17:Q21"/>
    <mergeCell ref="R17:R21"/>
    <mergeCell ref="S17:S21"/>
    <mergeCell ref="U17:U21"/>
    <mergeCell ref="A17:A21"/>
    <mergeCell ref="B17:B21"/>
    <mergeCell ref="D17:D21"/>
    <mergeCell ref="E17:E21"/>
    <mergeCell ref="F17:F21"/>
    <mergeCell ref="H17:H21"/>
    <mergeCell ref="N12:N16"/>
    <mergeCell ref="O12:O16"/>
    <mergeCell ref="Q12:Q16"/>
    <mergeCell ref="R12:R16"/>
    <mergeCell ref="S12:S16"/>
    <mergeCell ref="U12:U16"/>
    <mergeCell ref="A12:A16"/>
    <mergeCell ref="B12:B16"/>
    <mergeCell ref="D12:D16"/>
    <mergeCell ref="E12:E16"/>
    <mergeCell ref="F12:F16"/>
    <mergeCell ref="H12:H16"/>
    <mergeCell ref="N7:N11"/>
    <mergeCell ref="O7:O11"/>
    <mergeCell ref="Q7:Q11"/>
    <mergeCell ref="R7:R11"/>
    <mergeCell ref="S7:S11"/>
    <mergeCell ref="U7:U11"/>
    <mergeCell ref="A7:A11"/>
    <mergeCell ref="B7:B11"/>
    <mergeCell ref="D7:D11"/>
    <mergeCell ref="E7:E11"/>
    <mergeCell ref="F7:F11"/>
    <mergeCell ref="H7:H11"/>
    <mergeCell ref="N2:N6"/>
    <mergeCell ref="O2:O6"/>
    <mergeCell ref="P2:P6"/>
    <mergeCell ref="Q2:S2"/>
    <mergeCell ref="V2:V6"/>
    <mergeCell ref="X2:X6"/>
    <mergeCell ref="Q3:Q6"/>
    <mergeCell ref="R3:R6"/>
    <mergeCell ref="S3:T6"/>
    <mergeCell ref="U3:U6"/>
    <mergeCell ref="A2:A6"/>
    <mergeCell ref="B2:B6"/>
    <mergeCell ref="C2:C6"/>
    <mergeCell ref="D2:F2"/>
    <mergeCell ref="I2:I6"/>
    <mergeCell ref="K2:K6"/>
    <mergeCell ref="D3:D6"/>
    <mergeCell ref="E3:E6"/>
    <mergeCell ref="F3:G6"/>
    <mergeCell ref="H3:H6"/>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49"/>
  <drawing r:id="rId1"/>
</worksheet>
</file>

<file path=xl/worksheets/sheet2.xml><?xml version="1.0" encoding="utf-8"?>
<worksheet xmlns="http://schemas.openxmlformats.org/spreadsheetml/2006/main" xmlns:r="http://schemas.openxmlformats.org/officeDocument/2006/relationships">
  <sheetPr>
    <pageSetUpPr fitToPage="1"/>
  </sheetPr>
  <dimension ref="A1:Q71"/>
  <sheetViews>
    <sheetView zoomScale="130" zoomScaleNormal="130" zoomScalePageLayoutView="0" workbookViewId="0" topLeftCell="A1">
      <selection activeCell="F9" sqref="F9"/>
    </sheetView>
  </sheetViews>
  <sheetFormatPr defaultColWidth="9.00390625" defaultRowHeight="15"/>
  <cols>
    <col min="1" max="1" width="4.421875" style="1" bestFit="1" customWidth="1"/>
    <col min="2" max="2" width="3.28125" style="2" bestFit="1" customWidth="1"/>
    <col min="3" max="8" width="17.7109375" style="2" customWidth="1"/>
    <col min="9" max="9" width="4.421875" style="1" bestFit="1" customWidth="1"/>
    <col min="10" max="10" width="3.28125" style="2" bestFit="1" customWidth="1"/>
    <col min="11" max="16" width="17.7109375" style="2" customWidth="1"/>
    <col min="17" max="16384" width="9.00390625" style="2" customWidth="1"/>
  </cols>
  <sheetData>
    <row r="1" spans="1:9" ht="65.25" customHeight="1">
      <c r="A1" s="59"/>
      <c r="I1" s="59"/>
    </row>
    <row r="2" spans="1:16" s="1" customFormat="1" ht="21.75" customHeight="1">
      <c r="A2" s="123" t="s">
        <v>152</v>
      </c>
      <c r="B2" s="114" t="s">
        <v>153</v>
      </c>
      <c r="C2" s="115" t="s">
        <v>154</v>
      </c>
      <c r="D2" s="124"/>
      <c r="E2" s="115" t="s">
        <v>155</v>
      </c>
      <c r="F2" s="124"/>
      <c r="G2" s="115" t="s">
        <v>156</v>
      </c>
      <c r="H2" s="125"/>
      <c r="I2" s="123" t="s">
        <v>152</v>
      </c>
      <c r="J2" s="114" t="s">
        <v>153</v>
      </c>
      <c r="K2" s="115" t="s">
        <v>154</v>
      </c>
      <c r="L2" s="115"/>
      <c r="M2" s="115" t="s">
        <v>155</v>
      </c>
      <c r="N2" s="115"/>
      <c r="O2" s="115" t="s">
        <v>156</v>
      </c>
      <c r="P2" s="115"/>
    </row>
    <row r="3" spans="1:16" s="1" customFormat="1" ht="13.5" customHeight="1">
      <c r="A3" s="123"/>
      <c r="B3" s="114"/>
      <c r="C3" s="124"/>
      <c r="D3" s="124"/>
      <c r="E3" s="124"/>
      <c r="F3" s="124"/>
      <c r="G3" s="125"/>
      <c r="H3" s="125"/>
      <c r="I3" s="123"/>
      <c r="J3" s="114"/>
      <c r="K3" s="115"/>
      <c r="L3" s="115"/>
      <c r="M3" s="115"/>
      <c r="N3" s="115"/>
      <c r="O3" s="115"/>
      <c r="P3" s="115"/>
    </row>
    <row r="4" spans="1:16" s="1" customFormat="1" ht="18.75" customHeight="1">
      <c r="A4" s="123"/>
      <c r="B4" s="114"/>
      <c r="C4" s="124"/>
      <c r="D4" s="124"/>
      <c r="E4" s="124"/>
      <c r="F4" s="124"/>
      <c r="G4" s="125"/>
      <c r="H4" s="125"/>
      <c r="I4" s="123"/>
      <c r="J4" s="114"/>
      <c r="K4" s="115"/>
      <c r="L4" s="115"/>
      <c r="M4" s="115"/>
      <c r="N4" s="115"/>
      <c r="O4" s="115"/>
      <c r="P4" s="115"/>
    </row>
    <row r="5" spans="1:16" s="1" customFormat="1" ht="15.75" customHeight="1">
      <c r="A5" s="123"/>
      <c r="B5" s="114"/>
      <c r="C5" s="52" t="s">
        <v>157</v>
      </c>
      <c r="D5" s="52" t="s">
        <v>158</v>
      </c>
      <c r="E5" s="52" t="s">
        <v>157</v>
      </c>
      <c r="F5" s="52" t="s">
        <v>158</v>
      </c>
      <c r="G5" s="60" t="s">
        <v>157</v>
      </c>
      <c r="H5" s="60" t="s">
        <v>158</v>
      </c>
      <c r="I5" s="123"/>
      <c r="J5" s="114"/>
      <c r="K5" s="52" t="s">
        <v>157</v>
      </c>
      <c r="L5" s="52" t="s">
        <v>158</v>
      </c>
      <c r="M5" s="52" t="s">
        <v>157</v>
      </c>
      <c r="N5" s="52" t="s">
        <v>158</v>
      </c>
      <c r="O5" s="52" t="s">
        <v>157</v>
      </c>
      <c r="P5" s="52" t="s">
        <v>158</v>
      </c>
    </row>
    <row r="6" spans="1:16" s="1" customFormat="1" ht="13.5" customHeight="1">
      <c r="A6" s="116">
        <v>1</v>
      </c>
      <c r="B6" s="117" t="s">
        <v>34</v>
      </c>
      <c r="C6" s="54" t="s">
        <v>262</v>
      </c>
      <c r="D6" s="54" t="s">
        <v>166</v>
      </c>
      <c r="E6" s="54" t="s">
        <v>200</v>
      </c>
      <c r="F6" s="53" t="s">
        <v>193</v>
      </c>
      <c r="G6" s="54" t="s">
        <v>200</v>
      </c>
      <c r="H6" s="53" t="s">
        <v>193</v>
      </c>
      <c r="I6" s="120">
        <v>16</v>
      </c>
      <c r="J6" s="117" t="s">
        <v>35</v>
      </c>
      <c r="K6" s="57" t="s">
        <v>191</v>
      </c>
      <c r="L6" s="57" t="s">
        <v>265</v>
      </c>
      <c r="M6" s="57" t="s">
        <v>200</v>
      </c>
      <c r="N6" s="58" t="s">
        <v>206</v>
      </c>
      <c r="O6" s="57" t="s">
        <v>200</v>
      </c>
      <c r="P6" s="57" t="s">
        <v>206</v>
      </c>
    </row>
    <row r="7" spans="1:16" ht="13.5">
      <c r="A7" s="116"/>
      <c r="B7" s="118"/>
      <c r="C7" s="54" t="s">
        <v>263</v>
      </c>
      <c r="D7" s="54" t="s">
        <v>167</v>
      </c>
      <c r="E7" s="54" t="s">
        <v>201</v>
      </c>
      <c r="F7" s="53" t="s">
        <v>203</v>
      </c>
      <c r="G7" s="54" t="s">
        <v>201</v>
      </c>
      <c r="H7" s="53" t="s">
        <v>203</v>
      </c>
      <c r="I7" s="121"/>
      <c r="J7" s="118"/>
      <c r="K7" s="54" t="s">
        <v>168</v>
      </c>
      <c r="L7" s="54" t="s">
        <v>171</v>
      </c>
      <c r="M7" s="54" t="s">
        <v>205</v>
      </c>
      <c r="N7" s="53" t="s">
        <v>207</v>
      </c>
      <c r="O7" s="54" t="s">
        <v>205</v>
      </c>
      <c r="P7" s="54" t="s">
        <v>207</v>
      </c>
    </row>
    <row r="8" spans="1:16" ht="13.5">
      <c r="A8" s="116"/>
      <c r="B8" s="118"/>
      <c r="C8" s="54" t="s">
        <v>161</v>
      </c>
      <c r="D8" s="54" t="s">
        <v>164</v>
      </c>
      <c r="E8" s="54" t="s">
        <v>202</v>
      </c>
      <c r="F8" s="53" t="s">
        <v>204</v>
      </c>
      <c r="G8" s="54" t="s">
        <v>202</v>
      </c>
      <c r="H8" s="53" t="s">
        <v>204</v>
      </c>
      <c r="I8" s="121"/>
      <c r="J8" s="118"/>
      <c r="K8" s="54" t="s">
        <v>169</v>
      </c>
      <c r="L8" s="54" t="s">
        <v>172</v>
      </c>
      <c r="M8" s="54" t="s">
        <v>253</v>
      </c>
      <c r="N8" s="53" t="s">
        <v>254</v>
      </c>
      <c r="O8" s="54" t="s">
        <v>253</v>
      </c>
      <c r="P8" s="54" t="s">
        <v>254</v>
      </c>
    </row>
    <row r="9" spans="1:16" ht="13.5">
      <c r="A9" s="116"/>
      <c r="B9" s="119"/>
      <c r="C9" s="54" t="s">
        <v>162</v>
      </c>
      <c r="D9" s="54" t="s">
        <v>165</v>
      </c>
      <c r="E9" s="54" t="s">
        <v>42</v>
      </c>
      <c r="F9" s="53" t="s">
        <v>192</v>
      </c>
      <c r="G9" s="54" t="s">
        <v>42</v>
      </c>
      <c r="H9" s="53" t="s">
        <v>192</v>
      </c>
      <c r="I9" s="122"/>
      <c r="J9" s="119"/>
      <c r="K9" s="55" t="s">
        <v>170</v>
      </c>
      <c r="L9" s="55" t="s">
        <v>264</v>
      </c>
      <c r="M9" s="55" t="s">
        <v>48</v>
      </c>
      <c r="N9" s="56" t="s">
        <v>194</v>
      </c>
      <c r="O9" s="55" t="s">
        <v>48</v>
      </c>
      <c r="P9" s="55" t="s">
        <v>194</v>
      </c>
    </row>
    <row r="10" spans="1:16" ht="13.5" customHeight="1">
      <c r="A10" s="126">
        <v>2</v>
      </c>
      <c r="B10" s="129" t="s">
        <v>35</v>
      </c>
      <c r="C10" s="57" t="s">
        <v>191</v>
      </c>
      <c r="D10" s="57" t="s">
        <v>265</v>
      </c>
      <c r="E10" s="57" t="s">
        <v>200</v>
      </c>
      <c r="F10" s="58" t="s">
        <v>206</v>
      </c>
      <c r="G10" s="57" t="s">
        <v>200</v>
      </c>
      <c r="H10" s="58" t="s">
        <v>206</v>
      </c>
      <c r="I10" s="131">
        <v>17</v>
      </c>
      <c r="J10" s="129" t="s">
        <v>36</v>
      </c>
      <c r="K10" s="54" t="s">
        <v>173</v>
      </c>
      <c r="L10" s="54" t="s">
        <v>175</v>
      </c>
      <c r="M10" s="54" t="s">
        <v>193</v>
      </c>
      <c r="N10" s="53" t="s">
        <v>193</v>
      </c>
      <c r="O10" s="54" t="s">
        <v>193</v>
      </c>
      <c r="P10" s="54" t="s">
        <v>193</v>
      </c>
    </row>
    <row r="11" spans="1:16" ht="13.5">
      <c r="A11" s="127"/>
      <c r="B11" s="118"/>
      <c r="C11" s="54" t="s">
        <v>168</v>
      </c>
      <c r="D11" s="54" t="s">
        <v>171</v>
      </c>
      <c r="E11" s="54" t="s">
        <v>205</v>
      </c>
      <c r="F11" s="53" t="s">
        <v>207</v>
      </c>
      <c r="G11" s="54" t="s">
        <v>205</v>
      </c>
      <c r="H11" s="53" t="s">
        <v>207</v>
      </c>
      <c r="I11" s="121"/>
      <c r="J11" s="118"/>
      <c r="K11" s="54" t="s">
        <v>266</v>
      </c>
      <c r="L11" s="54" t="s">
        <v>267</v>
      </c>
      <c r="M11" s="54" t="s">
        <v>208</v>
      </c>
      <c r="N11" s="53" t="s">
        <v>210</v>
      </c>
      <c r="O11" s="54" t="s">
        <v>208</v>
      </c>
      <c r="P11" s="54" t="s">
        <v>210</v>
      </c>
    </row>
    <row r="12" spans="1:16" ht="13.5">
      <c r="A12" s="127"/>
      <c r="B12" s="118"/>
      <c r="C12" s="54" t="s">
        <v>169</v>
      </c>
      <c r="D12" s="54" t="s">
        <v>172</v>
      </c>
      <c r="E12" s="54" t="s">
        <v>253</v>
      </c>
      <c r="F12" s="53" t="s">
        <v>254</v>
      </c>
      <c r="G12" s="54" t="s">
        <v>253</v>
      </c>
      <c r="H12" s="53" t="s">
        <v>254</v>
      </c>
      <c r="I12" s="121"/>
      <c r="J12" s="118"/>
      <c r="K12" s="54" t="s">
        <v>161</v>
      </c>
      <c r="L12" s="54" t="s">
        <v>174</v>
      </c>
      <c r="M12" s="54" t="s">
        <v>202</v>
      </c>
      <c r="N12" s="53" t="s">
        <v>211</v>
      </c>
      <c r="O12" s="54" t="s">
        <v>202</v>
      </c>
      <c r="P12" s="54" t="s">
        <v>211</v>
      </c>
    </row>
    <row r="13" spans="1:16" ht="13.5">
      <c r="A13" s="128"/>
      <c r="B13" s="130"/>
      <c r="C13" s="55" t="s">
        <v>170</v>
      </c>
      <c r="D13" s="55" t="s">
        <v>264</v>
      </c>
      <c r="E13" s="55" t="s">
        <v>48</v>
      </c>
      <c r="F13" s="56" t="s">
        <v>194</v>
      </c>
      <c r="G13" s="55" t="s">
        <v>48</v>
      </c>
      <c r="H13" s="56" t="s">
        <v>194</v>
      </c>
      <c r="I13" s="132"/>
      <c r="J13" s="130"/>
      <c r="K13" s="54" t="s">
        <v>56</v>
      </c>
      <c r="L13" s="54"/>
      <c r="M13" s="54" t="s">
        <v>209</v>
      </c>
      <c r="N13" s="53" t="s">
        <v>91</v>
      </c>
      <c r="O13" s="54" t="s">
        <v>209</v>
      </c>
      <c r="P13" s="54" t="s">
        <v>91</v>
      </c>
    </row>
    <row r="14" spans="1:16" ht="13.5" customHeight="1">
      <c r="A14" s="116">
        <v>3</v>
      </c>
      <c r="B14" s="117" t="s">
        <v>36</v>
      </c>
      <c r="C14" s="54" t="s">
        <v>173</v>
      </c>
      <c r="D14" s="54" t="s">
        <v>175</v>
      </c>
      <c r="E14" s="54" t="s">
        <v>193</v>
      </c>
      <c r="F14" s="53" t="s">
        <v>193</v>
      </c>
      <c r="G14" s="54" t="s">
        <v>193</v>
      </c>
      <c r="H14" s="53" t="s">
        <v>193</v>
      </c>
      <c r="I14" s="120">
        <v>18</v>
      </c>
      <c r="J14" s="117" t="s">
        <v>37</v>
      </c>
      <c r="K14" s="57" t="s">
        <v>268</v>
      </c>
      <c r="L14" s="57" t="s">
        <v>163</v>
      </c>
      <c r="M14" s="57" t="s">
        <v>200</v>
      </c>
      <c r="N14" s="58" t="s">
        <v>193</v>
      </c>
      <c r="O14" s="57" t="s">
        <v>200</v>
      </c>
      <c r="P14" s="57" t="s">
        <v>193</v>
      </c>
    </row>
    <row r="15" spans="1:16" ht="13.5">
      <c r="A15" s="116"/>
      <c r="B15" s="118"/>
      <c r="C15" s="54" t="s">
        <v>266</v>
      </c>
      <c r="D15" s="54" t="s">
        <v>267</v>
      </c>
      <c r="E15" s="54" t="s">
        <v>208</v>
      </c>
      <c r="F15" s="53" t="s">
        <v>210</v>
      </c>
      <c r="G15" s="54" t="s">
        <v>208</v>
      </c>
      <c r="H15" s="53" t="s">
        <v>210</v>
      </c>
      <c r="I15" s="121"/>
      <c r="J15" s="118"/>
      <c r="K15" s="54" t="s">
        <v>168</v>
      </c>
      <c r="L15" s="54" t="s">
        <v>162</v>
      </c>
      <c r="M15" s="54" t="s">
        <v>212</v>
      </c>
      <c r="N15" s="53" t="s">
        <v>214</v>
      </c>
      <c r="O15" s="54" t="s">
        <v>212</v>
      </c>
      <c r="P15" s="54" t="s">
        <v>214</v>
      </c>
    </row>
    <row r="16" spans="1:16" ht="13.5">
      <c r="A16" s="116"/>
      <c r="B16" s="118"/>
      <c r="C16" s="54" t="s">
        <v>161</v>
      </c>
      <c r="D16" s="54" t="s">
        <v>174</v>
      </c>
      <c r="E16" s="54" t="s">
        <v>202</v>
      </c>
      <c r="F16" s="53" t="s">
        <v>211</v>
      </c>
      <c r="G16" s="54" t="s">
        <v>202</v>
      </c>
      <c r="H16" s="53" t="s">
        <v>211</v>
      </c>
      <c r="I16" s="121"/>
      <c r="J16" s="118"/>
      <c r="K16" s="54" t="s">
        <v>164</v>
      </c>
      <c r="L16" s="54" t="s">
        <v>160</v>
      </c>
      <c r="M16" s="54" t="s">
        <v>213</v>
      </c>
      <c r="N16" s="53" t="s">
        <v>256</v>
      </c>
      <c r="O16" s="54" t="s">
        <v>213</v>
      </c>
      <c r="P16" s="54" t="s">
        <v>215</v>
      </c>
    </row>
    <row r="17" spans="1:16" ht="13.5">
      <c r="A17" s="116"/>
      <c r="B17" s="119"/>
      <c r="C17" s="54" t="s">
        <v>56</v>
      </c>
      <c r="D17" s="54"/>
      <c r="E17" s="54" t="s">
        <v>209</v>
      </c>
      <c r="F17" s="53" t="s">
        <v>91</v>
      </c>
      <c r="G17" s="54" t="s">
        <v>209</v>
      </c>
      <c r="H17" s="53" t="s">
        <v>91</v>
      </c>
      <c r="I17" s="122"/>
      <c r="J17" s="119"/>
      <c r="K17" s="55" t="s">
        <v>172</v>
      </c>
      <c r="L17" s="55" t="s">
        <v>169</v>
      </c>
      <c r="M17" s="55" t="s">
        <v>151</v>
      </c>
      <c r="N17" s="56" t="s">
        <v>151</v>
      </c>
      <c r="O17" s="55" t="s">
        <v>151</v>
      </c>
      <c r="P17" s="55" t="s">
        <v>151</v>
      </c>
    </row>
    <row r="18" spans="1:16" ht="13.5" customHeight="1">
      <c r="A18" s="126">
        <v>4</v>
      </c>
      <c r="B18" s="129" t="s">
        <v>37</v>
      </c>
      <c r="C18" s="57" t="s">
        <v>268</v>
      </c>
      <c r="D18" s="57" t="s">
        <v>163</v>
      </c>
      <c r="E18" s="57" t="s">
        <v>200</v>
      </c>
      <c r="F18" s="58" t="s">
        <v>193</v>
      </c>
      <c r="G18" s="57" t="s">
        <v>200</v>
      </c>
      <c r="H18" s="58" t="s">
        <v>193</v>
      </c>
      <c r="I18" s="131">
        <v>19</v>
      </c>
      <c r="J18" s="129" t="s">
        <v>38</v>
      </c>
      <c r="K18" s="54" t="s">
        <v>177</v>
      </c>
      <c r="L18" s="54" t="s">
        <v>179</v>
      </c>
      <c r="M18" s="54" t="s">
        <v>193</v>
      </c>
      <c r="N18" s="53" t="s">
        <v>193</v>
      </c>
      <c r="O18" s="54" t="s">
        <v>193</v>
      </c>
      <c r="P18" s="54" t="s">
        <v>193</v>
      </c>
    </row>
    <row r="19" spans="1:16" ht="13.5">
      <c r="A19" s="116"/>
      <c r="B19" s="118"/>
      <c r="C19" s="54" t="s">
        <v>168</v>
      </c>
      <c r="D19" s="54" t="s">
        <v>162</v>
      </c>
      <c r="E19" s="54" t="s">
        <v>212</v>
      </c>
      <c r="F19" s="53" t="s">
        <v>214</v>
      </c>
      <c r="G19" s="54" t="s">
        <v>212</v>
      </c>
      <c r="H19" s="53" t="s">
        <v>214</v>
      </c>
      <c r="I19" s="121"/>
      <c r="J19" s="118"/>
      <c r="K19" s="54" t="s">
        <v>178</v>
      </c>
      <c r="L19" s="54" t="s">
        <v>160</v>
      </c>
      <c r="M19" s="54" t="s">
        <v>216</v>
      </c>
      <c r="N19" s="53" t="s">
        <v>218</v>
      </c>
      <c r="O19" s="54" t="s">
        <v>216</v>
      </c>
      <c r="P19" s="54" t="s">
        <v>218</v>
      </c>
    </row>
    <row r="20" spans="1:16" ht="13.5">
      <c r="A20" s="116"/>
      <c r="B20" s="118"/>
      <c r="C20" s="54" t="s">
        <v>164</v>
      </c>
      <c r="D20" s="54" t="s">
        <v>160</v>
      </c>
      <c r="E20" s="54" t="s">
        <v>213</v>
      </c>
      <c r="F20" s="53" t="s">
        <v>256</v>
      </c>
      <c r="G20" s="54" t="s">
        <v>213</v>
      </c>
      <c r="H20" s="53" t="s">
        <v>215</v>
      </c>
      <c r="I20" s="121"/>
      <c r="J20" s="118"/>
      <c r="K20" s="54" t="s">
        <v>269</v>
      </c>
      <c r="L20" s="54" t="s">
        <v>165</v>
      </c>
      <c r="M20" s="54" t="s">
        <v>217</v>
      </c>
      <c r="N20" s="53" t="s">
        <v>219</v>
      </c>
      <c r="O20" s="54" t="s">
        <v>217</v>
      </c>
      <c r="P20" s="54" t="s">
        <v>219</v>
      </c>
    </row>
    <row r="21" spans="1:16" ht="13.5">
      <c r="A21" s="133"/>
      <c r="B21" s="130"/>
      <c r="C21" s="55" t="s">
        <v>172</v>
      </c>
      <c r="D21" s="55" t="s">
        <v>169</v>
      </c>
      <c r="E21" s="55" t="s">
        <v>151</v>
      </c>
      <c r="F21" s="56" t="s">
        <v>151</v>
      </c>
      <c r="G21" s="55" t="s">
        <v>151</v>
      </c>
      <c r="H21" s="56" t="s">
        <v>151</v>
      </c>
      <c r="I21" s="132"/>
      <c r="J21" s="130"/>
      <c r="K21" s="54" t="s">
        <v>150</v>
      </c>
      <c r="L21" s="54" t="s">
        <v>161</v>
      </c>
      <c r="M21" s="54" t="s">
        <v>195</v>
      </c>
      <c r="N21" s="53" t="s">
        <v>151</v>
      </c>
      <c r="O21" s="54" t="s">
        <v>195</v>
      </c>
      <c r="P21" s="54" t="s">
        <v>151</v>
      </c>
    </row>
    <row r="22" spans="1:16" ht="13.5" customHeight="1">
      <c r="A22" s="116">
        <v>5</v>
      </c>
      <c r="B22" s="117" t="s">
        <v>38</v>
      </c>
      <c r="C22" s="54" t="s">
        <v>177</v>
      </c>
      <c r="D22" s="54" t="s">
        <v>179</v>
      </c>
      <c r="E22" s="54" t="s">
        <v>193</v>
      </c>
      <c r="F22" s="53" t="s">
        <v>193</v>
      </c>
      <c r="G22" s="54" t="s">
        <v>193</v>
      </c>
      <c r="H22" s="53" t="s">
        <v>193</v>
      </c>
      <c r="I22" s="120">
        <v>20</v>
      </c>
      <c r="J22" s="117" t="s">
        <v>39</v>
      </c>
      <c r="K22" s="57" t="s">
        <v>191</v>
      </c>
      <c r="L22" s="57" t="s">
        <v>271</v>
      </c>
      <c r="M22" s="57" t="s">
        <v>200</v>
      </c>
      <c r="N22" s="58" t="s">
        <v>222</v>
      </c>
      <c r="O22" s="57" t="s">
        <v>200</v>
      </c>
      <c r="P22" s="57" t="s">
        <v>222</v>
      </c>
    </row>
    <row r="23" spans="1:16" ht="13.5">
      <c r="A23" s="116"/>
      <c r="B23" s="118"/>
      <c r="C23" s="54" t="s">
        <v>178</v>
      </c>
      <c r="D23" s="54" t="s">
        <v>160</v>
      </c>
      <c r="E23" s="54" t="s">
        <v>216</v>
      </c>
      <c r="F23" s="53" t="s">
        <v>218</v>
      </c>
      <c r="G23" s="54" t="s">
        <v>216</v>
      </c>
      <c r="H23" s="53" t="s">
        <v>218</v>
      </c>
      <c r="I23" s="121"/>
      <c r="J23" s="118"/>
      <c r="K23" s="54" t="s">
        <v>270</v>
      </c>
      <c r="L23" s="54" t="s">
        <v>160</v>
      </c>
      <c r="M23" s="54" t="s">
        <v>220</v>
      </c>
      <c r="N23" s="53" t="s">
        <v>257</v>
      </c>
      <c r="O23" s="54" t="s">
        <v>220</v>
      </c>
      <c r="P23" s="54" t="s">
        <v>223</v>
      </c>
    </row>
    <row r="24" spans="1:16" ht="13.5">
      <c r="A24" s="116"/>
      <c r="B24" s="118"/>
      <c r="C24" s="54" t="s">
        <v>269</v>
      </c>
      <c r="D24" s="54" t="s">
        <v>165</v>
      </c>
      <c r="E24" s="54" t="s">
        <v>217</v>
      </c>
      <c r="F24" s="53" t="s">
        <v>219</v>
      </c>
      <c r="G24" s="54" t="s">
        <v>217</v>
      </c>
      <c r="H24" s="53" t="s">
        <v>219</v>
      </c>
      <c r="I24" s="121"/>
      <c r="J24" s="118"/>
      <c r="K24" s="54" t="s">
        <v>168</v>
      </c>
      <c r="L24" s="54" t="s">
        <v>168</v>
      </c>
      <c r="M24" s="54" t="s">
        <v>221</v>
      </c>
      <c r="N24" s="53" t="s">
        <v>42</v>
      </c>
      <c r="O24" s="54" t="s">
        <v>221</v>
      </c>
      <c r="P24" s="54" t="s">
        <v>42</v>
      </c>
    </row>
    <row r="25" spans="1:16" ht="13.5">
      <c r="A25" s="116"/>
      <c r="B25" s="119"/>
      <c r="C25" s="54" t="s">
        <v>150</v>
      </c>
      <c r="D25" s="54" t="s">
        <v>161</v>
      </c>
      <c r="E25" s="54" t="s">
        <v>195</v>
      </c>
      <c r="F25" s="53" t="s">
        <v>151</v>
      </c>
      <c r="G25" s="54" t="s">
        <v>195</v>
      </c>
      <c r="H25" s="53" t="s">
        <v>151</v>
      </c>
      <c r="I25" s="122"/>
      <c r="J25" s="119"/>
      <c r="K25" s="55"/>
      <c r="L25" s="55" t="s">
        <v>172</v>
      </c>
      <c r="M25" s="55"/>
      <c r="N25" s="56"/>
      <c r="O25" s="55"/>
      <c r="P25" s="55"/>
    </row>
    <row r="26" spans="1:16" ht="13.5" customHeight="1">
      <c r="A26" s="126">
        <v>6</v>
      </c>
      <c r="B26" s="129" t="s">
        <v>39</v>
      </c>
      <c r="C26" s="57" t="s">
        <v>191</v>
      </c>
      <c r="D26" s="57" t="s">
        <v>271</v>
      </c>
      <c r="E26" s="57" t="s">
        <v>200</v>
      </c>
      <c r="F26" s="58" t="s">
        <v>222</v>
      </c>
      <c r="G26" s="57" t="s">
        <v>200</v>
      </c>
      <c r="H26" s="58" t="s">
        <v>222</v>
      </c>
      <c r="I26" s="131">
        <v>21</v>
      </c>
      <c r="J26" s="129" t="s">
        <v>40</v>
      </c>
      <c r="K26" s="54" t="s">
        <v>182</v>
      </c>
      <c r="L26" s="54" t="s">
        <v>191</v>
      </c>
      <c r="M26" s="54" t="s">
        <v>193</v>
      </c>
      <c r="N26" s="53" t="s">
        <v>200</v>
      </c>
      <c r="O26" s="54" t="s">
        <v>193</v>
      </c>
      <c r="P26" s="54" t="s">
        <v>200</v>
      </c>
    </row>
    <row r="27" spans="1:16" ht="13.5">
      <c r="A27" s="116"/>
      <c r="B27" s="118"/>
      <c r="C27" s="54" t="s">
        <v>270</v>
      </c>
      <c r="D27" s="54" t="s">
        <v>160</v>
      </c>
      <c r="E27" s="54" t="s">
        <v>220</v>
      </c>
      <c r="F27" s="53" t="s">
        <v>257</v>
      </c>
      <c r="G27" s="54" t="s">
        <v>220</v>
      </c>
      <c r="H27" s="53" t="s">
        <v>223</v>
      </c>
      <c r="I27" s="121"/>
      <c r="J27" s="118"/>
      <c r="K27" s="54" t="s">
        <v>183</v>
      </c>
      <c r="L27" s="54" t="s">
        <v>164</v>
      </c>
      <c r="M27" s="54" t="s">
        <v>224</v>
      </c>
      <c r="N27" s="53" t="s">
        <v>226</v>
      </c>
      <c r="O27" s="54" t="s">
        <v>224</v>
      </c>
      <c r="P27" s="54" t="s">
        <v>226</v>
      </c>
    </row>
    <row r="28" spans="1:16" ht="13.5">
      <c r="A28" s="116"/>
      <c r="B28" s="118"/>
      <c r="C28" s="54" t="s">
        <v>168</v>
      </c>
      <c r="D28" s="54" t="s">
        <v>168</v>
      </c>
      <c r="E28" s="54" t="s">
        <v>221</v>
      </c>
      <c r="F28" s="53" t="s">
        <v>42</v>
      </c>
      <c r="G28" s="54" t="s">
        <v>221</v>
      </c>
      <c r="H28" s="53" t="s">
        <v>42</v>
      </c>
      <c r="I28" s="121"/>
      <c r="J28" s="118"/>
      <c r="K28" s="54" t="s">
        <v>272</v>
      </c>
      <c r="L28" s="54" t="s">
        <v>168</v>
      </c>
      <c r="M28" s="54" t="s">
        <v>225</v>
      </c>
      <c r="N28" s="53" t="s">
        <v>227</v>
      </c>
      <c r="O28" s="54" t="s">
        <v>225</v>
      </c>
      <c r="P28" s="54" t="s">
        <v>227</v>
      </c>
    </row>
    <row r="29" spans="1:16" ht="13.5">
      <c r="A29" s="133"/>
      <c r="B29" s="130"/>
      <c r="C29" s="55"/>
      <c r="D29" s="55" t="s">
        <v>172</v>
      </c>
      <c r="E29" s="55"/>
      <c r="F29" s="56"/>
      <c r="G29" s="55"/>
      <c r="H29" s="56"/>
      <c r="I29" s="132"/>
      <c r="J29" s="130"/>
      <c r="K29" s="54" t="s">
        <v>185</v>
      </c>
      <c r="L29" s="54" t="s">
        <v>209</v>
      </c>
      <c r="M29" s="54" t="s">
        <v>196</v>
      </c>
      <c r="N29" s="53" t="s">
        <v>56</v>
      </c>
      <c r="O29" s="54" t="s">
        <v>196</v>
      </c>
      <c r="P29" s="54" t="s">
        <v>56</v>
      </c>
    </row>
    <row r="30" spans="1:16" ht="13.5" customHeight="1">
      <c r="A30" s="116">
        <v>7</v>
      </c>
      <c r="B30" s="117" t="s">
        <v>40</v>
      </c>
      <c r="C30" s="54" t="s">
        <v>182</v>
      </c>
      <c r="D30" s="54" t="s">
        <v>191</v>
      </c>
      <c r="E30" s="54" t="s">
        <v>193</v>
      </c>
      <c r="F30" s="53" t="s">
        <v>200</v>
      </c>
      <c r="G30" s="54" t="s">
        <v>193</v>
      </c>
      <c r="H30" s="53" t="s">
        <v>200</v>
      </c>
      <c r="I30" s="120">
        <v>22</v>
      </c>
      <c r="J30" s="117" t="s">
        <v>34</v>
      </c>
      <c r="K30" s="57" t="s">
        <v>191</v>
      </c>
      <c r="L30" s="57" t="s">
        <v>184</v>
      </c>
      <c r="M30" s="57" t="s">
        <v>200</v>
      </c>
      <c r="N30" s="57" t="s">
        <v>193</v>
      </c>
      <c r="O30" s="57" t="s">
        <v>200</v>
      </c>
      <c r="P30" s="57" t="s">
        <v>193</v>
      </c>
    </row>
    <row r="31" spans="1:16" ht="13.5">
      <c r="A31" s="116"/>
      <c r="B31" s="118"/>
      <c r="C31" s="54" t="s">
        <v>183</v>
      </c>
      <c r="D31" s="54" t="s">
        <v>164</v>
      </c>
      <c r="E31" s="54" t="s">
        <v>224</v>
      </c>
      <c r="F31" s="53" t="s">
        <v>226</v>
      </c>
      <c r="G31" s="54" t="s">
        <v>224</v>
      </c>
      <c r="H31" s="53" t="s">
        <v>226</v>
      </c>
      <c r="I31" s="121"/>
      <c r="J31" s="118"/>
      <c r="K31" s="54" t="s">
        <v>168</v>
      </c>
      <c r="L31" s="54" t="s">
        <v>273</v>
      </c>
      <c r="M31" s="54" t="s">
        <v>228</v>
      </c>
      <c r="N31" s="54" t="s">
        <v>231</v>
      </c>
      <c r="O31" s="54" t="s">
        <v>228</v>
      </c>
      <c r="P31" s="54" t="s">
        <v>231</v>
      </c>
    </row>
    <row r="32" spans="1:16" ht="13.5">
      <c r="A32" s="116"/>
      <c r="B32" s="118"/>
      <c r="C32" s="54" t="s">
        <v>272</v>
      </c>
      <c r="D32" s="54" t="s">
        <v>168</v>
      </c>
      <c r="E32" s="54" t="s">
        <v>225</v>
      </c>
      <c r="F32" s="53" t="s">
        <v>227</v>
      </c>
      <c r="G32" s="54" t="s">
        <v>225</v>
      </c>
      <c r="H32" s="53" t="s">
        <v>227</v>
      </c>
      <c r="I32" s="121"/>
      <c r="J32" s="118"/>
      <c r="K32" s="54" t="s">
        <v>161</v>
      </c>
      <c r="L32" s="54" t="s">
        <v>168</v>
      </c>
      <c r="M32" s="54" t="s">
        <v>229</v>
      </c>
      <c r="N32" s="54" t="s">
        <v>232</v>
      </c>
      <c r="O32" s="54" t="s">
        <v>229</v>
      </c>
      <c r="P32" s="54" t="s">
        <v>232</v>
      </c>
    </row>
    <row r="33" spans="1:16" ht="13.5">
      <c r="A33" s="116"/>
      <c r="B33" s="119"/>
      <c r="C33" s="54" t="s">
        <v>185</v>
      </c>
      <c r="D33" s="54" t="s">
        <v>209</v>
      </c>
      <c r="E33" s="54" t="s">
        <v>196</v>
      </c>
      <c r="F33" s="53" t="s">
        <v>56</v>
      </c>
      <c r="G33" s="54" t="s">
        <v>196</v>
      </c>
      <c r="H33" s="53" t="s">
        <v>56</v>
      </c>
      <c r="I33" s="122"/>
      <c r="J33" s="119"/>
      <c r="K33" s="55" t="s">
        <v>174</v>
      </c>
      <c r="L33" s="55" t="s">
        <v>150</v>
      </c>
      <c r="M33" s="55" t="s">
        <v>230</v>
      </c>
      <c r="N33" s="55" t="s">
        <v>195</v>
      </c>
      <c r="O33" s="55" t="s">
        <v>230</v>
      </c>
      <c r="P33" s="55" t="s">
        <v>195</v>
      </c>
    </row>
    <row r="34" spans="1:16" ht="13.5" customHeight="1">
      <c r="A34" s="126">
        <v>8</v>
      </c>
      <c r="B34" s="129" t="s">
        <v>34</v>
      </c>
      <c r="C34" s="57" t="s">
        <v>191</v>
      </c>
      <c r="D34" s="57" t="s">
        <v>184</v>
      </c>
      <c r="E34" s="57" t="s">
        <v>200</v>
      </c>
      <c r="F34" s="58" t="s">
        <v>193</v>
      </c>
      <c r="G34" s="57" t="s">
        <v>200</v>
      </c>
      <c r="H34" s="58" t="s">
        <v>193</v>
      </c>
      <c r="I34" s="131">
        <v>23</v>
      </c>
      <c r="J34" s="129" t="s">
        <v>35</v>
      </c>
      <c r="K34" s="54" t="s">
        <v>274</v>
      </c>
      <c r="L34" s="54" t="s">
        <v>163</v>
      </c>
      <c r="M34" s="54" t="s">
        <v>193</v>
      </c>
      <c r="N34" s="54" t="s">
        <v>193</v>
      </c>
      <c r="O34" s="54" t="s">
        <v>193</v>
      </c>
      <c r="P34" s="54" t="s">
        <v>193</v>
      </c>
    </row>
    <row r="35" spans="1:16" ht="13.5">
      <c r="A35" s="116"/>
      <c r="B35" s="118"/>
      <c r="C35" s="54" t="s">
        <v>168</v>
      </c>
      <c r="D35" s="54" t="s">
        <v>273</v>
      </c>
      <c r="E35" s="54" t="s">
        <v>228</v>
      </c>
      <c r="F35" s="53" t="s">
        <v>231</v>
      </c>
      <c r="G35" s="54" t="s">
        <v>228</v>
      </c>
      <c r="H35" s="53" t="s">
        <v>231</v>
      </c>
      <c r="I35" s="121"/>
      <c r="J35" s="118"/>
      <c r="K35" s="54" t="s">
        <v>171</v>
      </c>
      <c r="L35" s="54" t="s">
        <v>160</v>
      </c>
      <c r="M35" s="54" t="s">
        <v>233</v>
      </c>
      <c r="N35" s="54" t="s">
        <v>284</v>
      </c>
      <c r="O35" s="54" t="s">
        <v>233</v>
      </c>
      <c r="P35" s="54" t="s">
        <v>284</v>
      </c>
    </row>
    <row r="36" spans="1:16" ht="13.5">
      <c r="A36" s="116"/>
      <c r="B36" s="118"/>
      <c r="C36" s="54" t="s">
        <v>161</v>
      </c>
      <c r="D36" s="54" t="s">
        <v>168</v>
      </c>
      <c r="E36" s="54" t="s">
        <v>229</v>
      </c>
      <c r="F36" s="53" t="s">
        <v>232</v>
      </c>
      <c r="G36" s="54" t="s">
        <v>229</v>
      </c>
      <c r="H36" s="53" t="s">
        <v>232</v>
      </c>
      <c r="I36" s="121"/>
      <c r="J36" s="118"/>
      <c r="K36" s="54" t="s">
        <v>180</v>
      </c>
      <c r="L36" s="54" t="s">
        <v>168</v>
      </c>
      <c r="M36" s="54" t="s">
        <v>234</v>
      </c>
      <c r="N36" s="54" t="s">
        <v>255</v>
      </c>
      <c r="O36" s="54" t="s">
        <v>234</v>
      </c>
      <c r="P36" s="54" t="s">
        <v>255</v>
      </c>
    </row>
    <row r="37" spans="1:16" ht="13.5">
      <c r="A37" s="133"/>
      <c r="B37" s="130"/>
      <c r="C37" s="55" t="s">
        <v>174</v>
      </c>
      <c r="D37" s="55" t="s">
        <v>150</v>
      </c>
      <c r="E37" s="55" t="s">
        <v>230</v>
      </c>
      <c r="F37" s="56" t="s">
        <v>195</v>
      </c>
      <c r="G37" s="55" t="s">
        <v>230</v>
      </c>
      <c r="H37" s="56" t="s">
        <v>195</v>
      </c>
      <c r="I37" s="132"/>
      <c r="J37" s="130"/>
      <c r="K37" s="54" t="s">
        <v>287</v>
      </c>
      <c r="L37" s="54"/>
      <c r="M37" s="54" t="s">
        <v>283</v>
      </c>
      <c r="N37" s="54" t="s">
        <v>192</v>
      </c>
      <c r="O37" s="54" t="s">
        <v>283</v>
      </c>
      <c r="P37" s="54" t="s">
        <v>192</v>
      </c>
    </row>
    <row r="38" spans="1:16" ht="13.5" customHeight="1">
      <c r="A38" s="116">
        <v>9</v>
      </c>
      <c r="B38" s="117" t="s">
        <v>35</v>
      </c>
      <c r="C38" s="54" t="s">
        <v>274</v>
      </c>
      <c r="D38" s="54" t="s">
        <v>163</v>
      </c>
      <c r="E38" s="54" t="s">
        <v>193</v>
      </c>
      <c r="F38" s="53" t="s">
        <v>193</v>
      </c>
      <c r="G38" s="54" t="s">
        <v>193</v>
      </c>
      <c r="H38" s="53" t="s">
        <v>193</v>
      </c>
      <c r="I38" s="120">
        <v>24</v>
      </c>
      <c r="J38" s="117" t="s">
        <v>36</v>
      </c>
      <c r="K38" s="57" t="s">
        <v>275</v>
      </c>
      <c r="L38" s="57" t="s">
        <v>186</v>
      </c>
      <c r="M38" s="57" t="s">
        <v>200</v>
      </c>
      <c r="N38" s="57" t="s">
        <v>193</v>
      </c>
      <c r="O38" s="57" t="s">
        <v>200</v>
      </c>
      <c r="P38" s="57" t="s">
        <v>193</v>
      </c>
    </row>
    <row r="39" spans="1:16" ht="13.5">
      <c r="A39" s="116"/>
      <c r="B39" s="118"/>
      <c r="C39" s="54" t="s">
        <v>171</v>
      </c>
      <c r="D39" s="54" t="s">
        <v>160</v>
      </c>
      <c r="E39" s="54" t="s">
        <v>233</v>
      </c>
      <c r="F39" s="53" t="s">
        <v>228</v>
      </c>
      <c r="G39" s="54" t="s">
        <v>233</v>
      </c>
      <c r="H39" s="53" t="s">
        <v>228</v>
      </c>
      <c r="I39" s="121"/>
      <c r="J39" s="118"/>
      <c r="K39" s="54" t="s">
        <v>168</v>
      </c>
      <c r="L39" s="54" t="s">
        <v>165</v>
      </c>
      <c r="M39" s="54" t="s">
        <v>235</v>
      </c>
      <c r="N39" s="54" t="s">
        <v>236</v>
      </c>
      <c r="O39" s="54" t="s">
        <v>235</v>
      </c>
      <c r="P39" s="54" t="s">
        <v>236</v>
      </c>
    </row>
    <row r="40" spans="1:16" ht="13.5">
      <c r="A40" s="116"/>
      <c r="B40" s="118"/>
      <c r="C40" s="54" t="s">
        <v>180</v>
      </c>
      <c r="D40" s="54" t="s">
        <v>168</v>
      </c>
      <c r="E40" s="54" t="s">
        <v>234</v>
      </c>
      <c r="F40" s="53" t="s">
        <v>255</v>
      </c>
      <c r="G40" s="54" t="s">
        <v>234</v>
      </c>
      <c r="H40" s="53" t="s">
        <v>255</v>
      </c>
      <c r="I40" s="121"/>
      <c r="J40" s="118"/>
      <c r="K40" s="54" t="s">
        <v>288</v>
      </c>
      <c r="L40" s="54" t="s">
        <v>162</v>
      </c>
      <c r="M40" s="54" t="s">
        <v>230</v>
      </c>
      <c r="N40" s="54" t="s">
        <v>258</v>
      </c>
      <c r="O40" s="54" t="s">
        <v>230</v>
      </c>
      <c r="P40" s="54" t="s">
        <v>237</v>
      </c>
    </row>
    <row r="41" spans="1:16" ht="13.5">
      <c r="A41" s="116"/>
      <c r="B41" s="119"/>
      <c r="C41" s="54" t="s">
        <v>170</v>
      </c>
      <c r="D41" s="54"/>
      <c r="E41" s="54" t="s">
        <v>197</v>
      </c>
      <c r="F41" s="53" t="s">
        <v>192</v>
      </c>
      <c r="G41" s="54" t="s">
        <v>197</v>
      </c>
      <c r="H41" s="53" t="s">
        <v>192</v>
      </c>
      <c r="I41" s="122"/>
      <c r="J41" s="119"/>
      <c r="K41" s="55" t="s">
        <v>185</v>
      </c>
      <c r="L41" s="55" t="s">
        <v>168</v>
      </c>
      <c r="M41" s="55" t="s">
        <v>105</v>
      </c>
      <c r="N41" s="55" t="s">
        <v>151</v>
      </c>
      <c r="O41" s="55" t="s">
        <v>105</v>
      </c>
      <c r="P41" s="55" t="s">
        <v>151</v>
      </c>
    </row>
    <row r="42" spans="1:16" ht="13.5" customHeight="1">
      <c r="A42" s="126">
        <v>10</v>
      </c>
      <c r="B42" s="129" t="s">
        <v>36</v>
      </c>
      <c r="C42" s="57" t="s">
        <v>275</v>
      </c>
      <c r="D42" s="57" t="s">
        <v>186</v>
      </c>
      <c r="E42" s="57" t="s">
        <v>200</v>
      </c>
      <c r="F42" s="58" t="s">
        <v>193</v>
      </c>
      <c r="G42" s="57" t="s">
        <v>200</v>
      </c>
      <c r="H42" s="58" t="s">
        <v>193</v>
      </c>
      <c r="I42" s="131">
        <v>25</v>
      </c>
      <c r="J42" s="129" t="s">
        <v>37</v>
      </c>
      <c r="K42" s="54" t="s">
        <v>200</v>
      </c>
      <c r="L42" s="54" t="s">
        <v>166</v>
      </c>
      <c r="M42" s="54" t="s">
        <v>193</v>
      </c>
      <c r="N42" s="54" t="s">
        <v>193</v>
      </c>
      <c r="O42" s="54" t="s">
        <v>193</v>
      </c>
      <c r="P42" s="54" t="s">
        <v>193</v>
      </c>
    </row>
    <row r="43" spans="1:16" ht="13.5">
      <c r="A43" s="116"/>
      <c r="B43" s="118"/>
      <c r="C43" s="54" t="s">
        <v>168</v>
      </c>
      <c r="D43" s="54" t="s">
        <v>165</v>
      </c>
      <c r="E43" s="54" t="s">
        <v>235</v>
      </c>
      <c r="F43" s="53" t="s">
        <v>236</v>
      </c>
      <c r="G43" s="54" t="s">
        <v>235</v>
      </c>
      <c r="H43" s="53" t="s">
        <v>236</v>
      </c>
      <c r="I43" s="121"/>
      <c r="J43" s="118"/>
      <c r="K43" s="54" t="s">
        <v>174</v>
      </c>
      <c r="L43" s="54" t="s">
        <v>187</v>
      </c>
      <c r="M43" s="54" t="s">
        <v>238</v>
      </c>
      <c r="N43" s="54" t="s">
        <v>240</v>
      </c>
      <c r="O43" s="54" t="s">
        <v>238</v>
      </c>
      <c r="P43" s="54" t="s">
        <v>240</v>
      </c>
    </row>
    <row r="44" spans="1:16" ht="13.5">
      <c r="A44" s="116"/>
      <c r="B44" s="118"/>
      <c r="C44" s="54" t="s">
        <v>160</v>
      </c>
      <c r="D44" s="54" t="s">
        <v>162</v>
      </c>
      <c r="E44" s="54" t="s">
        <v>230</v>
      </c>
      <c r="F44" s="53" t="s">
        <v>258</v>
      </c>
      <c r="G44" s="54" t="s">
        <v>230</v>
      </c>
      <c r="H44" s="53" t="s">
        <v>237</v>
      </c>
      <c r="I44" s="121"/>
      <c r="J44" s="118"/>
      <c r="K44" s="54" t="s">
        <v>168</v>
      </c>
      <c r="L44" s="54" t="s">
        <v>159</v>
      </c>
      <c r="M44" s="54" t="s">
        <v>259</v>
      </c>
      <c r="N44" s="54" t="s">
        <v>241</v>
      </c>
      <c r="O44" s="54" t="s">
        <v>239</v>
      </c>
      <c r="P44" s="54" t="s">
        <v>241</v>
      </c>
    </row>
    <row r="45" spans="1:16" ht="13.5">
      <c r="A45" s="133"/>
      <c r="B45" s="130"/>
      <c r="C45" s="55" t="s">
        <v>185</v>
      </c>
      <c r="D45" s="55" t="s">
        <v>168</v>
      </c>
      <c r="E45" s="55" t="s">
        <v>105</v>
      </c>
      <c r="F45" s="56" t="s">
        <v>151</v>
      </c>
      <c r="G45" s="55" t="s">
        <v>105</v>
      </c>
      <c r="H45" s="56" t="s">
        <v>151</v>
      </c>
      <c r="I45" s="132"/>
      <c r="J45" s="130"/>
      <c r="K45" s="54" t="s">
        <v>161</v>
      </c>
      <c r="L45" s="54" t="s">
        <v>181</v>
      </c>
      <c r="M45" s="54" t="s">
        <v>283</v>
      </c>
      <c r="N45" s="54" t="s">
        <v>192</v>
      </c>
      <c r="O45" s="54" t="s">
        <v>283</v>
      </c>
      <c r="P45" s="54" t="s">
        <v>192</v>
      </c>
    </row>
    <row r="46" spans="1:16" ht="13.5" customHeight="1">
      <c r="A46" s="116">
        <v>11</v>
      </c>
      <c r="B46" s="117" t="s">
        <v>37</v>
      </c>
      <c r="C46" s="54" t="s">
        <v>200</v>
      </c>
      <c r="D46" s="54" t="s">
        <v>166</v>
      </c>
      <c r="E46" s="54" t="s">
        <v>193</v>
      </c>
      <c r="F46" s="53" t="s">
        <v>193</v>
      </c>
      <c r="G46" s="54" t="s">
        <v>193</v>
      </c>
      <c r="H46" s="53" t="s">
        <v>193</v>
      </c>
      <c r="I46" s="120">
        <v>26</v>
      </c>
      <c r="J46" s="117" t="s">
        <v>38</v>
      </c>
      <c r="K46" s="57" t="s">
        <v>191</v>
      </c>
      <c r="L46" s="57" t="s">
        <v>177</v>
      </c>
      <c r="M46" s="57" t="s">
        <v>200</v>
      </c>
      <c r="N46" s="57" t="s">
        <v>193</v>
      </c>
      <c r="O46" s="57" t="s">
        <v>200</v>
      </c>
      <c r="P46" s="57" t="s">
        <v>193</v>
      </c>
    </row>
    <row r="47" spans="1:16" ht="13.5">
      <c r="A47" s="116"/>
      <c r="B47" s="118"/>
      <c r="C47" s="54" t="s">
        <v>174</v>
      </c>
      <c r="D47" s="54" t="s">
        <v>187</v>
      </c>
      <c r="E47" s="54" t="s">
        <v>238</v>
      </c>
      <c r="F47" s="53" t="s">
        <v>240</v>
      </c>
      <c r="G47" s="54" t="s">
        <v>238</v>
      </c>
      <c r="H47" s="53" t="s">
        <v>240</v>
      </c>
      <c r="I47" s="121"/>
      <c r="J47" s="118"/>
      <c r="K47" s="54" t="s">
        <v>277</v>
      </c>
      <c r="L47" s="54" t="s">
        <v>176</v>
      </c>
      <c r="M47" s="54" t="s">
        <v>242</v>
      </c>
      <c r="N47" s="54" t="s">
        <v>243</v>
      </c>
      <c r="O47" s="54" t="s">
        <v>242</v>
      </c>
      <c r="P47" s="54" t="s">
        <v>243</v>
      </c>
    </row>
    <row r="48" spans="1:16" ht="13.5">
      <c r="A48" s="116"/>
      <c r="B48" s="118"/>
      <c r="C48" s="54" t="s">
        <v>168</v>
      </c>
      <c r="D48" s="54" t="s">
        <v>159</v>
      </c>
      <c r="E48" s="54" t="s">
        <v>259</v>
      </c>
      <c r="F48" s="53" t="s">
        <v>241</v>
      </c>
      <c r="G48" s="54" t="s">
        <v>239</v>
      </c>
      <c r="H48" s="53" t="s">
        <v>241</v>
      </c>
      <c r="I48" s="121"/>
      <c r="J48" s="118"/>
      <c r="K48" s="54" t="s">
        <v>290</v>
      </c>
      <c r="L48" s="54" t="s">
        <v>169</v>
      </c>
      <c r="M48" s="54" t="s">
        <v>289</v>
      </c>
      <c r="N48" s="54" t="s">
        <v>244</v>
      </c>
      <c r="O48" s="54" t="s">
        <v>116</v>
      </c>
      <c r="P48" s="54" t="s">
        <v>244</v>
      </c>
    </row>
    <row r="49" spans="1:16" ht="13.5">
      <c r="A49" s="116"/>
      <c r="B49" s="119"/>
      <c r="C49" s="54" t="s">
        <v>161</v>
      </c>
      <c r="D49" s="54" t="s">
        <v>181</v>
      </c>
      <c r="E49" s="54" t="s">
        <v>198</v>
      </c>
      <c r="F49" s="53" t="s">
        <v>192</v>
      </c>
      <c r="G49" s="54" t="s">
        <v>198</v>
      </c>
      <c r="H49" s="53" t="s">
        <v>192</v>
      </c>
      <c r="I49" s="122"/>
      <c r="J49" s="119"/>
      <c r="K49" s="55"/>
      <c r="L49" s="55" t="s">
        <v>291</v>
      </c>
      <c r="M49" s="55"/>
      <c r="N49" s="55" t="s">
        <v>245</v>
      </c>
      <c r="O49" s="55"/>
      <c r="P49" s="55" t="s">
        <v>245</v>
      </c>
    </row>
    <row r="50" spans="1:16" ht="13.5" customHeight="1">
      <c r="A50" s="134">
        <v>12</v>
      </c>
      <c r="B50" s="129" t="s">
        <v>38</v>
      </c>
      <c r="C50" s="57" t="s">
        <v>276</v>
      </c>
      <c r="D50" s="57" t="s">
        <v>177</v>
      </c>
      <c r="E50" s="57" t="s">
        <v>200</v>
      </c>
      <c r="F50" s="58" t="s">
        <v>193</v>
      </c>
      <c r="G50" s="57" t="s">
        <v>200</v>
      </c>
      <c r="H50" s="58" t="s">
        <v>193</v>
      </c>
      <c r="I50" s="131">
        <v>27</v>
      </c>
      <c r="J50" s="129" t="s">
        <v>39</v>
      </c>
      <c r="K50" s="54" t="s">
        <v>177</v>
      </c>
      <c r="L50" s="54" t="s">
        <v>163</v>
      </c>
      <c r="M50" s="54" t="s">
        <v>193</v>
      </c>
      <c r="N50" s="53" t="s">
        <v>193</v>
      </c>
      <c r="O50" s="54" t="s">
        <v>193</v>
      </c>
      <c r="P50" s="54" t="s">
        <v>193</v>
      </c>
    </row>
    <row r="51" spans="1:16" ht="13.5">
      <c r="A51" s="116"/>
      <c r="B51" s="118"/>
      <c r="C51" s="54" t="s">
        <v>277</v>
      </c>
      <c r="D51" s="54" t="s">
        <v>176</v>
      </c>
      <c r="E51" s="54" t="s">
        <v>242</v>
      </c>
      <c r="F51" s="53" t="s">
        <v>243</v>
      </c>
      <c r="G51" s="54" t="s">
        <v>242</v>
      </c>
      <c r="H51" s="53" t="s">
        <v>243</v>
      </c>
      <c r="I51" s="121"/>
      <c r="J51" s="118"/>
      <c r="K51" s="54" t="s">
        <v>278</v>
      </c>
      <c r="L51" s="54" t="s">
        <v>168</v>
      </c>
      <c r="M51" s="54" t="s">
        <v>246</v>
      </c>
      <c r="N51" s="53" t="s">
        <v>247</v>
      </c>
      <c r="O51" s="54" t="s">
        <v>246</v>
      </c>
      <c r="P51" s="54" t="s">
        <v>247</v>
      </c>
    </row>
    <row r="52" spans="1:16" ht="13.5">
      <c r="A52" s="116"/>
      <c r="B52" s="118"/>
      <c r="C52" s="54" t="s">
        <v>168</v>
      </c>
      <c r="D52" s="54" t="s">
        <v>169</v>
      </c>
      <c r="E52" s="54" t="s">
        <v>260</v>
      </c>
      <c r="F52" s="53" t="s">
        <v>244</v>
      </c>
      <c r="G52" s="54" t="s">
        <v>116</v>
      </c>
      <c r="H52" s="53" t="s">
        <v>244</v>
      </c>
      <c r="I52" s="121"/>
      <c r="J52" s="118"/>
      <c r="K52" s="54" t="s">
        <v>279</v>
      </c>
      <c r="L52" s="54" t="s">
        <v>188</v>
      </c>
      <c r="M52" s="54" t="s">
        <v>229</v>
      </c>
      <c r="N52" s="53" t="s">
        <v>248</v>
      </c>
      <c r="O52" s="54" t="s">
        <v>229</v>
      </c>
      <c r="P52" s="54" t="s">
        <v>248</v>
      </c>
    </row>
    <row r="53" spans="1:16" ht="13.5">
      <c r="A53" s="133"/>
      <c r="B53" s="130"/>
      <c r="C53" s="55" t="s">
        <v>150</v>
      </c>
      <c r="D53" s="55" t="s">
        <v>174</v>
      </c>
      <c r="E53" s="55" t="s">
        <v>70</v>
      </c>
      <c r="F53" s="56" t="s">
        <v>245</v>
      </c>
      <c r="G53" s="55" t="s">
        <v>70</v>
      </c>
      <c r="H53" s="56" t="s">
        <v>245</v>
      </c>
      <c r="I53" s="132"/>
      <c r="J53" s="130"/>
      <c r="K53" s="54" t="s">
        <v>185</v>
      </c>
      <c r="L53" s="54" t="s">
        <v>160</v>
      </c>
      <c r="M53" s="54" t="s">
        <v>199</v>
      </c>
      <c r="N53" s="53" t="s">
        <v>151</v>
      </c>
      <c r="O53" s="54" t="s">
        <v>199</v>
      </c>
      <c r="P53" s="54" t="s">
        <v>151</v>
      </c>
    </row>
    <row r="54" spans="1:16" ht="13.5" customHeight="1">
      <c r="A54" s="138">
        <v>13</v>
      </c>
      <c r="B54" s="117" t="s">
        <v>39</v>
      </c>
      <c r="C54" s="54" t="s">
        <v>177</v>
      </c>
      <c r="D54" s="54" t="s">
        <v>163</v>
      </c>
      <c r="E54" s="54" t="s">
        <v>193</v>
      </c>
      <c r="F54" s="53" t="s">
        <v>193</v>
      </c>
      <c r="G54" s="54" t="s">
        <v>193</v>
      </c>
      <c r="H54" s="53" t="s">
        <v>193</v>
      </c>
      <c r="I54" s="120">
        <v>28</v>
      </c>
      <c r="J54" s="117" t="s">
        <v>40</v>
      </c>
      <c r="K54" s="57" t="s">
        <v>189</v>
      </c>
      <c r="L54" s="57" t="s">
        <v>190</v>
      </c>
      <c r="M54" s="57" t="s">
        <v>249</v>
      </c>
      <c r="N54" s="58" t="s">
        <v>193</v>
      </c>
      <c r="O54" s="57" t="s">
        <v>249</v>
      </c>
      <c r="P54" s="57" t="s">
        <v>193</v>
      </c>
    </row>
    <row r="55" spans="1:16" ht="13.5">
      <c r="A55" s="116"/>
      <c r="B55" s="118"/>
      <c r="C55" s="54" t="s">
        <v>278</v>
      </c>
      <c r="D55" s="54" t="s">
        <v>168</v>
      </c>
      <c r="E55" s="54" t="s">
        <v>246</v>
      </c>
      <c r="F55" s="53" t="s">
        <v>247</v>
      </c>
      <c r="G55" s="54" t="s">
        <v>246</v>
      </c>
      <c r="H55" s="53" t="s">
        <v>247</v>
      </c>
      <c r="I55" s="121"/>
      <c r="J55" s="118"/>
      <c r="K55" s="54" t="s">
        <v>280</v>
      </c>
      <c r="L55" s="54" t="s">
        <v>183</v>
      </c>
      <c r="M55" s="54" t="s">
        <v>250</v>
      </c>
      <c r="N55" s="53" t="s">
        <v>261</v>
      </c>
      <c r="O55" s="54" t="s">
        <v>250</v>
      </c>
      <c r="P55" s="54" t="s">
        <v>251</v>
      </c>
    </row>
    <row r="56" spans="1:16" ht="13.5">
      <c r="A56" s="116"/>
      <c r="B56" s="118"/>
      <c r="C56" s="54" t="s">
        <v>279</v>
      </c>
      <c r="D56" s="54" t="s">
        <v>188</v>
      </c>
      <c r="E56" s="54" t="s">
        <v>229</v>
      </c>
      <c r="F56" s="53" t="s">
        <v>248</v>
      </c>
      <c r="G56" s="54" t="s">
        <v>229</v>
      </c>
      <c r="H56" s="53" t="s">
        <v>248</v>
      </c>
      <c r="I56" s="121"/>
      <c r="J56" s="118"/>
      <c r="K56" s="54" t="s">
        <v>174</v>
      </c>
      <c r="L56" s="54" t="s">
        <v>281</v>
      </c>
      <c r="M56" s="54" t="s">
        <v>48</v>
      </c>
      <c r="N56" s="53" t="s">
        <v>252</v>
      </c>
      <c r="O56" s="54" t="s">
        <v>48</v>
      </c>
      <c r="P56" s="54" t="s">
        <v>252</v>
      </c>
    </row>
    <row r="57" spans="1:16" ht="13.5">
      <c r="A57" s="116"/>
      <c r="B57" s="119"/>
      <c r="C57" s="54" t="s">
        <v>185</v>
      </c>
      <c r="D57" s="54" t="s">
        <v>160</v>
      </c>
      <c r="E57" s="54" t="s">
        <v>199</v>
      </c>
      <c r="F57" s="53" t="s">
        <v>151</v>
      </c>
      <c r="G57" s="54" t="s">
        <v>199</v>
      </c>
      <c r="H57" s="53" t="s">
        <v>151</v>
      </c>
      <c r="I57" s="122"/>
      <c r="J57" s="119"/>
      <c r="K57" s="55" t="s">
        <v>170</v>
      </c>
      <c r="L57" s="55"/>
      <c r="M57" s="55"/>
      <c r="N57" s="56" t="s">
        <v>91</v>
      </c>
      <c r="O57" s="55"/>
      <c r="P57" s="55" t="s">
        <v>91</v>
      </c>
    </row>
    <row r="58" spans="1:16" ht="13.5" customHeight="1">
      <c r="A58" s="126">
        <v>14</v>
      </c>
      <c r="B58" s="129" t="s">
        <v>40</v>
      </c>
      <c r="C58" s="57" t="s">
        <v>189</v>
      </c>
      <c r="D58" s="57" t="s">
        <v>190</v>
      </c>
      <c r="E58" s="57" t="s">
        <v>249</v>
      </c>
      <c r="F58" s="58" t="s">
        <v>193</v>
      </c>
      <c r="G58" s="57" t="s">
        <v>249</v>
      </c>
      <c r="H58" s="58" t="s">
        <v>193</v>
      </c>
      <c r="I58" s="131">
        <v>29</v>
      </c>
      <c r="J58" s="129" t="s">
        <v>34</v>
      </c>
      <c r="K58" s="54" t="s">
        <v>262</v>
      </c>
      <c r="L58" s="54" t="s">
        <v>166</v>
      </c>
      <c r="M58" s="54" t="s">
        <v>200</v>
      </c>
      <c r="N58" s="54" t="s">
        <v>193</v>
      </c>
      <c r="O58" s="54" t="s">
        <v>200</v>
      </c>
      <c r="P58" s="54" t="s">
        <v>193</v>
      </c>
    </row>
    <row r="59" spans="1:16" ht="13.5">
      <c r="A59" s="116"/>
      <c r="B59" s="118"/>
      <c r="C59" s="54" t="s">
        <v>280</v>
      </c>
      <c r="D59" s="54" t="s">
        <v>183</v>
      </c>
      <c r="E59" s="54" t="s">
        <v>250</v>
      </c>
      <c r="F59" s="53" t="s">
        <v>261</v>
      </c>
      <c r="G59" s="54" t="s">
        <v>250</v>
      </c>
      <c r="H59" s="53" t="s">
        <v>251</v>
      </c>
      <c r="I59" s="121"/>
      <c r="J59" s="118"/>
      <c r="K59" s="54" t="s">
        <v>263</v>
      </c>
      <c r="L59" s="54" t="s">
        <v>167</v>
      </c>
      <c r="M59" s="54" t="s">
        <v>201</v>
      </c>
      <c r="N59" s="54" t="s">
        <v>203</v>
      </c>
      <c r="O59" s="54" t="s">
        <v>201</v>
      </c>
      <c r="P59" s="54" t="s">
        <v>203</v>
      </c>
    </row>
    <row r="60" spans="1:16" ht="13.5">
      <c r="A60" s="116"/>
      <c r="B60" s="118"/>
      <c r="C60" s="54" t="s">
        <v>174</v>
      </c>
      <c r="D60" s="54" t="s">
        <v>281</v>
      </c>
      <c r="E60" s="54" t="s">
        <v>48</v>
      </c>
      <c r="F60" s="53" t="s">
        <v>252</v>
      </c>
      <c r="G60" s="54" t="s">
        <v>48</v>
      </c>
      <c r="H60" s="53" t="s">
        <v>252</v>
      </c>
      <c r="I60" s="121"/>
      <c r="J60" s="118"/>
      <c r="K60" s="54" t="s">
        <v>292</v>
      </c>
      <c r="L60" s="54" t="s">
        <v>164</v>
      </c>
      <c r="M60" s="54" t="s">
        <v>285</v>
      </c>
      <c r="N60" s="54" t="s">
        <v>204</v>
      </c>
      <c r="O60" s="54" t="s">
        <v>285</v>
      </c>
      <c r="P60" s="54" t="s">
        <v>204</v>
      </c>
    </row>
    <row r="61" spans="1:16" ht="13.5">
      <c r="A61" s="133"/>
      <c r="B61" s="130"/>
      <c r="C61" s="55" t="s">
        <v>170</v>
      </c>
      <c r="D61" s="55"/>
      <c r="E61" s="55"/>
      <c r="F61" s="56" t="s">
        <v>91</v>
      </c>
      <c r="G61" s="55"/>
      <c r="H61" s="56" t="s">
        <v>91</v>
      </c>
      <c r="I61" s="132"/>
      <c r="J61" s="130"/>
      <c r="K61" s="54" t="s">
        <v>162</v>
      </c>
      <c r="L61" s="54" t="s">
        <v>165</v>
      </c>
      <c r="M61" s="54" t="s">
        <v>42</v>
      </c>
      <c r="N61" s="54" t="s">
        <v>192</v>
      </c>
      <c r="O61" s="54" t="s">
        <v>42</v>
      </c>
      <c r="P61" s="54" t="s">
        <v>192</v>
      </c>
    </row>
    <row r="62" spans="1:16" ht="13.5" customHeight="1">
      <c r="A62" s="116">
        <v>15</v>
      </c>
      <c r="B62" s="117" t="s">
        <v>34</v>
      </c>
      <c r="C62" s="54" t="s">
        <v>262</v>
      </c>
      <c r="D62" s="54" t="s">
        <v>166</v>
      </c>
      <c r="E62" s="54" t="s">
        <v>200</v>
      </c>
      <c r="F62" s="53" t="s">
        <v>193</v>
      </c>
      <c r="G62" s="54" t="s">
        <v>200</v>
      </c>
      <c r="H62" s="53" t="s">
        <v>193</v>
      </c>
      <c r="I62" s="120">
        <v>30</v>
      </c>
      <c r="J62" s="117" t="s">
        <v>35</v>
      </c>
      <c r="K62" s="57" t="s">
        <v>191</v>
      </c>
      <c r="L62" s="57" t="s">
        <v>265</v>
      </c>
      <c r="M62" s="57" t="s">
        <v>200</v>
      </c>
      <c r="N62" s="58" t="s">
        <v>206</v>
      </c>
      <c r="O62" s="57" t="s">
        <v>200</v>
      </c>
      <c r="P62" s="57" t="s">
        <v>206</v>
      </c>
    </row>
    <row r="63" spans="1:16" ht="13.5">
      <c r="A63" s="116"/>
      <c r="B63" s="118"/>
      <c r="C63" s="54" t="s">
        <v>286</v>
      </c>
      <c r="D63" s="54" t="s">
        <v>167</v>
      </c>
      <c r="E63" s="54" t="s">
        <v>298</v>
      </c>
      <c r="F63" s="53" t="s">
        <v>203</v>
      </c>
      <c r="G63" s="54" t="s">
        <v>298</v>
      </c>
      <c r="H63" s="53" t="s">
        <v>203</v>
      </c>
      <c r="I63" s="121"/>
      <c r="J63" s="118"/>
      <c r="K63" s="54" t="s">
        <v>168</v>
      </c>
      <c r="L63" s="54" t="s">
        <v>171</v>
      </c>
      <c r="M63" s="54" t="s">
        <v>205</v>
      </c>
      <c r="N63" s="53" t="s">
        <v>207</v>
      </c>
      <c r="O63" s="54" t="s">
        <v>205</v>
      </c>
      <c r="P63" s="54" t="s">
        <v>207</v>
      </c>
    </row>
    <row r="64" spans="1:16" ht="13.5">
      <c r="A64" s="116"/>
      <c r="B64" s="118"/>
      <c r="C64" s="54" t="s">
        <v>161</v>
      </c>
      <c r="D64" s="54" t="s">
        <v>164</v>
      </c>
      <c r="E64" s="54" t="s">
        <v>260</v>
      </c>
      <c r="F64" s="53" t="s">
        <v>204</v>
      </c>
      <c r="G64" s="54" t="s">
        <v>260</v>
      </c>
      <c r="H64" s="53" t="s">
        <v>204</v>
      </c>
      <c r="I64" s="121"/>
      <c r="J64" s="118"/>
      <c r="K64" s="54" t="s">
        <v>169</v>
      </c>
      <c r="L64" s="54" t="s">
        <v>172</v>
      </c>
      <c r="M64" s="54" t="s">
        <v>253</v>
      </c>
      <c r="N64" s="53" t="s">
        <v>254</v>
      </c>
      <c r="O64" s="54" t="s">
        <v>253</v>
      </c>
      <c r="P64" s="54" t="s">
        <v>254</v>
      </c>
    </row>
    <row r="65" spans="1:16" ht="13.5">
      <c r="A65" s="133"/>
      <c r="B65" s="119"/>
      <c r="C65" s="54" t="s">
        <v>162</v>
      </c>
      <c r="D65" s="54" t="s">
        <v>165</v>
      </c>
      <c r="E65" s="54" t="s">
        <v>282</v>
      </c>
      <c r="F65" s="53" t="s">
        <v>192</v>
      </c>
      <c r="G65" s="54" t="s">
        <v>282</v>
      </c>
      <c r="H65" s="53" t="s">
        <v>192</v>
      </c>
      <c r="I65" s="122"/>
      <c r="J65" s="119"/>
      <c r="K65" s="55" t="s">
        <v>170</v>
      </c>
      <c r="L65" s="55" t="s">
        <v>264</v>
      </c>
      <c r="M65" s="55" t="s">
        <v>48</v>
      </c>
      <c r="N65" s="56" t="s">
        <v>194</v>
      </c>
      <c r="O65" s="55" t="s">
        <v>48</v>
      </c>
      <c r="P65" s="55" t="s">
        <v>194</v>
      </c>
    </row>
    <row r="66" spans="2:17" ht="13.5">
      <c r="B66" s="35"/>
      <c r="C66" s="35"/>
      <c r="D66" s="35"/>
      <c r="E66" s="35"/>
      <c r="F66" s="35"/>
      <c r="G66" s="35"/>
      <c r="H66" s="35"/>
      <c r="I66" s="135"/>
      <c r="J66" s="135"/>
      <c r="K66" s="61"/>
      <c r="L66" s="61"/>
      <c r="M66" s="61"/>
      <c r="N66" s="61"/>
      <c r="O66" s="61"/>
      <c r="P66" s="61"/>
      <c r="Q66" s="4"/>
    </row>
    <row r="67" spans="2:17" ht="13.5">
      <c r="B67" s="4"/>
      <c r="C67" s="4"/>
      <c r="D67" s="4"/>
      <c r="E67" s="4"/>
      <c r="F67" s="4"/>
      <c r="G67" s="4"/>
      <c r="H67" s="4"/>
      <c r="I67" s="136"/>
      <c r="J67" s="137"/>
      <c r="K67" s="62"/>
      <c r="L67" s="62"/>
      <c r="M67" s="62"/>
      <c r="N67" s="62"/>
      <c r="O67" s="62"/>
      <c r="P67" s="62"/>
      <c r="Q67" s="4"/>
    </row>
    <row r="68" spans="2:17" ht="13.5">
      <c r="B68" s="4"/>
      <c r="C68" s="4"/>
      <c r="D68" s="4"/>
      <c r="E68" s="4"/>
      <c r="F68" s="4"/>
      <c r="G68" s="4"/>
      <c r="H68" s="4"/>
      <c r="I68" s="136"/>
      <c r="J68" s="137"/>
      <c r="K68" s="62"/>
      <c r="L68" s="62"/>
      <c r="M68" s="62"/>
      <c r="N68" s="62"/>
      <c r="O68" s="62"/>
      <c r="P68" s="62"/>
      <c r="Q68" s="4"/>
    </row>
    <row r="69" spans="2:17" ht="13.5">
      <c r="B69" s="4"/>
      <c r="C69" s="4"/>
      <c r="D69" s="4"/>
      <c r="E69" s="4"/>
      <c r="F69" s="4"/>
      <c r="G69" s="4"/>
      <c r="H69" s="4"/>
      <c r="I69" s="136"/>
      <c r="J69" s="137"/>
      <c r="K69" s="62"/>
      <c r="L69" s="62"/>
      <c r="M69" s="62"/>
      <c r="N69" s="62"/>
      <c r="O69" s="62"/>
      <c r="P69" s="62"/>
      <c r="Q69" s="4"/>
    </row>
    <row r="70" spans="9:17" ht="13.5">
      <c r="I70" s="27"/>
      <c r="J70" s="4"/>
      <c r="K70" s="4"/>
      <c r="L70" s="4"/>
      <c r="M70" s="4"/>
      <c r="N70" s="4"/>
      <c r="O70" s="4"/>
      <c r="P70" s="4"/>
      <c r="Q70" s="4"/>
    </row>
    <row r="71" spans="9:17" ht="13.5">
      <c r="I71" s="27"/>
      <c r="J71" s="4"/>
      <c r="K71" s="4"/>
      <c r="L71" s="4"/>
      <c r="M71" s="4"/>
      <c r="N71" s="4"/>
      <c r="O71" s="4"/>
      <c r="P71" s="4"/>
      <c r="Q71" s="4"/>
    </row>
  </sheetData>
  <sheetProtection/>
  <mergeCells count="72">
    <mergeCell ref="A54:A57"/>
    <mergeCell ref="B54:B57"/>
    <mergeCell ref="I54:I57"/>
    <mergeCell ref="J54:J57"/>
    <mergeCell ref="I66:I69"/>
    <mergeCell ref="J66:J69"/>
    <mergeCell ref="A58:A61"/>
    <mergeCell ref="B58:B61"/>
    <mergeCell ref="I58:I61"/>
    <mergeCell ref="J58:J61"/>
    <mergeCell ref="A62:A65"/>
    <mergeCell ref="B62:B65"/>
    <mergeCell ref="I62:I65"/>
    <mergeCell ref="J62:J65"/>
    <mergeCell ref="A46:A49"/>
    <mergeCell ref="B46:B49"/>
    <mergeCell ref="I46:I49"/>
    <mergeCell ref="J46:J49"/>
    <mergeCell ref="A50:A53"/>
    <mergeCell ref="B50:B53"/>
    <mergeCell ref="I50:I53"/>
    <mergeCell ref="J50:J53"/>
    <mergeCell ref="A38:A41"/>
    <mergeCell ref="B38:B41"/>
    <mergeCell ref="I38:I41"/>
    <mergeCell ref="J38:J41"/>
    <mergeCell ref="A42:A45"/>
    <mergeCell ref="B42:B45"/>
    <mergeCell ref="I42:I45"/>
    <mergeCell ref="J42:J45"/>
    <mergeCell ref="A30:A33"/>
    <mergeCell ref="B30:B33"/>
    <mergeCell ref="I30:I33"/>
    <mergeCell ref="J30:J33"/>
    <mergeCell ref="A34:A37"/>
    <mergeCell ref="B34:B37"/>
    <mergeCell ref="I34:I37"/>
    <mergeCell ref="J34:J37"/>
    <mergeCell ref="A22:A25"/>
    <mergeCell ref="B22:B25"/>
    <mergeCell ref="I22:I25"/>
    <mergeCell ref="J22:J25"/>
    <mergeCell ref="A26:A29"/>
    <mergeCell ref="B26:B29"/>
    <mergeCell ref="I26:I29"/>
    <mergeCell ref="J26:J29"/>
    <mergeCell ref="J10:J13"/>
    <mergeCell ref="A14:A17"/>
    <mergeCell ref="B14:B17"/>
    <mergeCell ref="I14:I17"/>
    <mergeCell ref="J14:J17"/>
    <mergeCell ref="A18:A21"/>
    <mergeCell ref="B18:B21"/>
    <mergeCell ref="I18:I21"/>
    <mergeCell ref="J18:J21"/>
    <mergeCell ref="C2:D4"/>
    <mergeCell ref="E2:F4"/>
    <mergeCell ref="G2:H4"/>
    <mergeCell ref="I2:I5"/>
    <mergeCell ref="A10:A13"/>
    <mergeCell ref="B10:B13"/>
    <mergeCell ref="I10:I13"/>
    <mergeCell ref="J2:J5"/>
    <mergeCell ref="K2:L4"/>
    <mergeCell ref="M2:N4"/>
    <mergeCell ref="O2:P4"/>
    <mergeCell ref="A6:A9"/>
    <mergeCell ref="B6:B9"/>
    <mergeCell ref="I6:I9"/>
    <mergeCell ref="J6:J9"/>
    <mergeCell ref="A2:A5"/>
    <mergeCell ref="B2:B5"/>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shokuzai</dc:creator>
  <cp:keywords/>
  <dc:description/>
  <cp:lastModifiedBy>Microsoft Office ユーザー</cp:lastModifiedBy>
  <cp:lastPrinted>2018-10-19T02:23:14Z</cp:lastPrinted>
  <dcterms:created xsi:type="dcterms:W3CDTF">2018-09-26T01:57:42Z</dcterms:created>
  <dcterms:modified xsi:type="dcterms:W3CDTF">2018-10-19T02:25:23Z</dcterms:modified>
  <cp:category/>
  <cp:version/>
  <cp:contentType/>
  <cp:contentStatus/>
</cp:coreProperties>
</file>